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mc:AlternateContent xmlns:mc="http://schemas.openxmlformats.org/markup-compatibility/2006">
    <mc:Choice Requires="x15">
      <x15ac:absPath xmlns:x15ac="http://schemas.microsoft.com/office/spreadsheetml/2010/11/ac" url="G:\RH\RH\DOSSIER PARTAGE AGAPDC\SALAIRE ET TEMPS DE TRAVAIL\"/>
    </mc:Choice>
  </mc:AlternateContent>
  <xr:revisionPtr revIDLastSave="0" documentId="13_ncr:1_{D22667F0-CCE3-4B8B-918C-0D2883EE89C4}" xr6:coauthVersionLast="47" xr6:coauthVersionMax="47" xr10:uidLastSave="{00000000-0000-0000-0000-000000000000}"/>
  <bookViews>
    <workbookView xWindow="0" yWindow="0" windowWidth="20490" windowHeight="10920" tabRatio="500"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1" l="1"/>
  <c r="C7" i="1"/>
  <c r="C5" i="1"/>
  <c r="C16" i="1" s="1"/>
  <c r="C6" i="1"/>
  <c r="C29" i="1"/>
  <c r="C20" i="1"/>
  <c r="C24" i="1"/>
  <c r="C21" i="1"/>
  <c r="P16" i="1"/>
  <c r="P14" i="1"/>
  <c r="I6" i="1" l="1"/>
  <c r="C9" i="1" s="1"/>
  <c r="C11" i="1" s="1"/>
  <c r="D15" i="1" s="1"/>
  <c r="E15" i="1" s="1"/>
  <c r="F15" i="1" s="1"/>
  <c r="G15" i="1" s="1"/>
  <c r="H15" i="1" s="1"/>
  <c r="I15" i="1" s="1"/>
  <c r="J15" i="1" s="1"/>
  <c r="K15" i="1" s="1"/>
  <c r="L15" i="1" s="1"/>
  <c r="M15" i="1" s="1"/>
  <c r="N15" i="1" s="1"/>
  <c r="O15" i="1" s="1"/>
  <c r="E23" i="1"/>
  <c r="F23" i="1" s="1"/>
  <c r="G23" i="1" s="1"/>
  <c r="H23" i="1" s="1"/>
  <c r="I23" i="1" s="1"/>
  <c r="J23" i="1" s="1"/>
  <c r="K23" i="1" s="1"/>
  <c r="L23" i="1" s="1"/>
  <c r="M23" i="1" s="1"/>
  <c r="N23" i="1" s="1"/>
  <c r="O23" i="1" s="1"/>
  <c r="P23" i="1" s="1"/>
  <c r="E26" i="1"/>
  <c r="F26" i="1" s="1"/>
  <c r="G26" i="1" s="1"/>
  <c r="H26" i="1" s="1"/>
  <c r="I26" i="1" s="1"/>
  <c r="J26" i="1" s="1"/>
  <c r="K26" i="1" s="1"/>
  <c r="L26" i="1" s="1"/>
  <c r="M26" i="1" s="1"/>
  <c r="N26" i="1" s="1"/>
  <c r="O26" i="1" s="1"/>
  <c r="P26" i="1" s="1"/>
  <c r="D17" i="1" l="1"/>
  <c r="E17" i="1" s="1"/>
  <c r="F17" i="1" s="1"/>
  <c r="G17" i="1" s="1"/>
  <c r="H17" i="1" s="1"/>
  <c r="I17" i="1" s="1"/>
  <c r="J17" i="1" s="1"/>
  <c r="K17" i="1" s="1"/>
  <c r="L17" i="1" s="1"/>
  <c r="M17" i="1" s="1"/>
  <c r="N17" i="1" s="1"/>
  <c r="O17" i="1" s="1"/>
  <c r="C12" i="1"/>
</calcChain>
</file>

<file path=xl/sharedStrings.xml><?xml version="1.0" encoding="utf-8"?>
<sst xmlns="http://schemas.openxmlformats.org/spreadsheetml/2006/main" count="74" uniqueCount="59">
  <si>
    <t>Septembre</t>
  </si>
  <si>
    <t>Octobre</t>
  </si>
  <si>
    <t>Novembre</t>
  </si>
  <si>
    <t>Décembre</t>
  </si>
  <si>
    <t>Janvier</t>
  </si>
  <si>
    <t>Février</t>
  </si>
  <si>
    <t>Mars</t>
  </si>
  <si>
    <t>Avril</t>
  </si>
  <si>
    <t>Mai</t>
  </si>
  <si>
    <t>Juin</t>
  </si>
  <si>
    <t>Juillet</t>
  </si>
  <si>
    <t>Reste à prévoir</t>
  </si>
  <si>
    <t>Août</t>
  </si>
  <si>
    <t>Total</t>
  </si>
  <si>
    <t>Nombre de jours de congés annuel prévu</t>
  </si>
  <si>
    <t>Temps de travail contractuel</t>
  </si>
  <si>
    <t>Nb h/an rémunérées (y compris congés et fériés)</t>
  </si>
  <si>
    <t>Temps de travail à réaliser</t>
  </si>
  <si>
    <t>Prévision</t>
  </si>
  <si>
    <t>Réalisation</t>
  </si>
  <si>
    <t>Jours fériés et congés</t>
  </si>
  <si>
    <t>Nb jours fériés sur jours ouvrés</t>
  </si>
  <si>
    <t>Total jours ouvrés non travaillés payés</t>
  </si>
  <si>
    <t>Planning travail</t>
  </si>
  <si>
    <t>J congés payés /an</t>
  </si>
  <si>
    <t>Nb H travail à temps plein par semaine</t>
  </si>
  <si>
    <t>Nb H travail à temps plein par jour</t>
  </si>
  <si>
    <t>Jours de travail par an</t>
  </si>
  <si>
    <t>Jours de travail par mois</t>
  </si>
  <si>
    <t>Durée contractuelle de travail par semaine (h)</t>
  </si>
  <si>
    <t>Temps de travail théorique par jour (h)</t>
  </si>
  <si>
    <t>Nb jours fériés par an</t>
  </si>
  <si>
    <t>J ouvrés: du lundi au vendredi</t>
  </si>
  <si>
    <t>J ouvrables: du lundi au samedi</t>
  </si>
  <si>
    <t>Nb sem/mois pour calcul mensualisé</t>
  </si>
  <si>
    <t>Congés de fractionnement générés</t>
  </si>
  <si>
    <t>Données légales</t>
  </si>
  <si>
    <t xml:space="preserve">Planning jours de congés    </t>
  </si>
  <si>
    <t>Nombre de jours de travail prévu</t>
  </si>
  <si>
    <t>Reste à prévoir en jours</t>
  </si>
  <si>
    <t>Total jours de travail réalisés</t>
  </si>
  <si>
    <t>Nombre de jours de travail réalisés</t>
  </si>
  <si>
    <t>Nb heures par jour choisi :</t>
  </si>
  <si>
    <t>Temps de travail pratique choisi par jour (h)</t>
  </si>
  <si>
    <t xml:space="preserve"> J ouvrés par mois : de 20 à 23 suivant les mois</t>
  </si>
  <si>
    <t xml:space="preserve">                          </t>
  </si>
  <si>
    <t xml:space="preserve">PLANNING ANNUEL PREVISIONNEL de </t>
  </si>
  <si>
    <t>pour la période de référence du 1/9</t>
  </si>
  <si>
    <t>au 31/08</t>
  </si>
  <si>
    <t>Nom, signature et date du salarié</t>
  </si>
  <si>
    <t>Nom, signature et date du responsable du salarié</t>
  </si>
  <si>
    <t xml:space="preserve">Nb h/mois                                   </t>
  </si>
  <si>
    <t xml:space="preserve">Congés payés acquis                    </t>
  </si>
  <si>
    <t xml:space="preserve">Congés payés pris                           </t>
  </si>
  <si>
    <t xml:space="preserve">Congés payés solde  (à prendre)     </t>
  </si>
  <si>
    <t>Nb h/an temps plein</t>
  </si>
  <si>
    <t>H travail 2025-2026 à temps plein</t>
  </si>
  <si>
    <t>Total heures à travailler pour 2025-2026</t>
  </si>
  <si>
    <t>pour la période du 09/2025 au 08/2026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</si>
</sst>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8"/>
      <color theme="1"/>
      <name val="Calibri"/>
      <family val="2"/>
      <scheme val="minor"/>
    </font>
    <font>
      <b/>
      <sz val="12"/>
      <color theme="1"/>
      <name val="Calibri"/>
      <family val="2"/>
      <scheme val="minor"/>
    </font>
    <font>
      <sz val="16"/>
      <color theme="1"/>
      <name val="Bradley Hand Gras"/>
    </font>
    <font>
      <b/>
      <sz val="16"/>
      <color theme="1"/>
      <name val="Bradley Hand Gras"/>
    </font>
    <font>
      <sz val="14"/>
      <color theme="1"/>
      <name val="Bradley Hand Gras"/>
    </font>
    <font>
      <sz val="14"/>
      <color theme="1"/>
      <name val="Calibri"/>
      <family val="2"/>
      <scheme val="minor"/>
    </font>
    <font>
      <i/>
      <sz val="14"/>
      <color theme="1"/>
      <name val="Calibri"/>
      <family val="2"/>
      <scheme val="minor"/>
    </font>
    <font>
      <i/>
      <sz val="12"/>
      <color theme="1"/>
      <name val="Calibri"/>
      <family val="2"/>
      <scheme val="minor"/>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6" fillId="0" borderId="0" xfId="0" applyFont="1" applyAlignment="1">
      <alignment vertical="center"/>
    </xf>
    <xf numFmtId="0" fontId="0" fillId="0" borderId="0" xfId="0" applyAlignment="1">
      <alignment vertical="center"/>
    </xf>
    <xf numFmtId="0" fontId="6" fillId="2" borderId="0" xfId="0" applyFont="1" applyFill="1" applyAlignment="1" applyProtection="1">
      <alignment horizontal="center" vertical="center"/>
      <protection locked="0"/>
    </xf>
    <xf numFmtId="0" fontId="6" fillId="0" borderId="0" xfId="0" applyFont="1" applyAlignment="1">
      <alignment horizontal="center" vertical="center"/>
    </xf>
    <xf numFmtId="1" fontId="6" fillId="0" borderId="0" xfId="0" applyNumberFormat="1" applyFont="1" applyAlignment="1">
      <alignment horizontal="center" vertical="center"/>
    </xf>
    <xf numFmtId="2" fontId="7" fillId="0" borderId="0" xfId="0" applyNumberFormat="1" applyFont="1" applyAlignment="1">
      <alignment horizontal="center" vertical="center"/>
    </xf>
    <xf numFmtId="1" fontId="7" fillId="0" borderId="0" xfId="0" applyNumberFormat="1" applyFont="1" applyAlignment="1">
      <alignment horizontal="center" vertical="center"/>
    </xf>
    <xf numFmtId="0" fontId="3" fillId="0" borderId="1" xfId="0" applyFont="1" applyBorder="1" applyAlignment="1">
      <alignment vertical="center"/>
    </xf>
    <xf numFmtId="0" fontId="1" fillId="0" borderId="2" xfId="0" applyFont="1" applyBorder="1" applyAlignment="1">
      <alignment horizontal="center" vertical="center"/>
    </xf>
    <xf numFmtId="0" fontId="6" fillId="0" borderId="3" xfId="0" applyFont="1" applyBorder="1" applyAlignment="1">
      <alignment horizontal="center" vertical="center" wrapText="1"/>
    </xf>
    <xf numFmtId="0" fontId="0" fillId="0" borderId="4" xfId="0" applyBorder="1" applyAlignment="1">
      <alignment vertical="center"/>
    </xf>
    <xf numFmtId="0" fontId="6" fillId="2" borderId="5" xfId="0" applyFont="1" applyFill="1" applyBorder="1" applyAlignment="1" applyProtection="1">
      <alignment horizontal="center" vertical="center"/>
      <protection locked="0"/>
    </xf>
    <xf numFmtId="2" fontId="6" fillId="0" borderId="5" xfId="0" applyNumberFormat="1" applyFont="1" applyBorder="1" applyAlignment="1">
      <alignment horizontal="center" vertical="center"/>
    </xf>
    <xf numFmtId="0" fontId="6" fillId="0" borderId="7" xfId="0" applyFont="1" applyBorder="1" applyAlignment="1">
      <alignment vertical="center"/>
    </xf>
    <xf numFmtId="1" fontId="6" fillId="0" borderId="5" xfId="0" applyNumberFormat="1" applyFont="1" applyBorder="1" applyAlignment="1">
      <alignment horizontal="center" vertical="center"/>
    </xf>
    <xf numFmtId="0" fontId="0" fillId="0" borderId="2" xfId="0" applyBorder="1" applyAlignment="1">
      <alignment vertical="center"/>
    </xf>
    <xf numFmtId="0" fontId="6" fillId="0" borderId="3" xfId="0" applyFont="1" applyBorder="1" applyAlignment="1">
      <alignment horizontal="center" vertical="center"/>
    </xf>
    <xf numFmtId="0" fontId="3" fillId="0" borderId="4" xfId="0" applyFont="1" applyBorder="1" applyAlignment="1">
      <alignment vertical="center"/>
    </xf>
    <xf numFmtId="0" fontId="6" fillId="0" borderId="5" xfId="0" applyFont="1" applyBorder="1" applyAlignment="1">
      <alignment horizontal="center" vertical="center"/>
    </xf>
    <xf numFmtId="0" fontId="4" fillId="0" borderId="1" xfId="0" applyFont="1" applyBorder="1" applyAlignment="1">
      <alignment vertical="center"/>
    </xf>
    <xf numFmtId="0" fontId="8" fillId="0" borderId="2" xfId="0" applyFont="1" applyBorder="1" applyAlignment="1">
      <alignment vertical="center"/>
    </xf>
    <xf numFmtId="0" fontId="6" fillId="0" borderId="2" xfId="0" applyFont="1" applyBorder="1" applyAlignment="1">
      <alignment horizontal="center" vertical="center"/>
    </xf>
    <xf numFmtId="0" fontId="0" fillId="0" borderId="7" xfId="0" applyBorder="1" applyAlignment="1">
      <alignment vertical="center"/>
    </xf>
    <xf numFmtId="1" fontId="6" fillId="0" borderId="7" xfId="0" applyNumberFormat="1" applyFont="1" applyBorder="1" applyAlignment="1">
      <alignment horizontal="center" vertical="center"/>
    </xf>
    <xf numFmtId="0" fontId="0" fillId="0" borderId="3" xfId="0" applyBorder="1" applyAlignment="1">
      <alignment vertical="center"/>
    </xf>
    <xf numFmtId="0" fontId="4" fillId="0" borderId="4"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2" fontId="6" fillId="0" borderId="3" xfId="0" applyNumberFormat="1" applyFont="1" applyBorder="1" applyAlignment="1">
      <alignment horizontal="center" vertical="center"/>
    </xf>
    <xf numFmtId="1" fontId="6" fillId="0" borderId="8" xfId="0" applyNumberFormat="1" applyFont="1" applyBorder="1" applyAlignment="1">
      <alignment horizontal="center" vertical="center"/>
    </xf>
    <xf numFmtId="0" fontId="8" fillId="3" borderId="0" xfId="0" applyFont="1" applyFill="1" applyAlignment="1">
      <alignment horizontal="left" vertical="center"/>
    </xf>
    <xf numFmtId="0" fontId="6" fillId="3" borderId="0" xfId="0" applyFont="1" applyFill="1" applyAlignment="1">
      <alignment horizontal="center" vertical="center"/>
    </xf>
    <xf numFmtId="0" fontId="8" fillId="3" borderId="0" xfId="0" applyFont="1" applyFill="1" applyAlignment="1">
      <alignment horizontal="center" vertical="center"/>
    </xf>
    <xf numFmtId="0" fontId="0" fillId="3" borderId="0" xfId="0" applyFill="1" applyAlignment="1">
      <alignment horizontal="left" vertical="center"/>
    </xf>
    <xf numFmtId="0" fontId="0" fillId="3" borderId="0" xfId="0" applyFill="1" applyAlignment="1">
      <alignment vertical="center"/>
    </xf>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2" borderId="0" xfId="0" applyFont="1" applyFill="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6" fillId="4" borderId="7" xfId="0" applyFont="1" applyFill="1" applyBorder="1" applyAlignment="1">
      <alignment horizontal="center" vertical="center"/>
    </xf>
    <xf numFmtId="1" fontId="8" fillId="4" borderId="0" xfId="0" applyNumberFormat="1" applyFont="1" applyFill="1" applyAlignment="1">
      <alignment horizontal="center" vertical="center"/>
    </xf>
    <xf numFmtId="0" fontId="6" fillId="5" borderId="0" xfId="0" applyFont="1" applyFill="1" applyAlignment="1">
      <alignment horizontal="center" vertical="center"/>
    </xf>
    <xf numFmtId="1" fontId="8" fillId="3" borderId="0" xfId="0" applyNumberFormat="1"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pplyProtection="1">
      <alignment horizontal="center" vertical="center"/>
      <protection locked="0"/>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2" xfId="0" applyBorder="1" applyAlignment="1">
      <alignment horizontal="center" wrapText="1"/>
    </xf>
    <xf numFmtId="0" fontId="0" fillId="0" borderId="0" xfId="0" applyAlignment="1">
      <alignment horizontal="center" wrapText="1"/>
    </xf>
    <xf numFmtId="2" fontId="6" fillId="0" borderId="0" xfId="0" applyNumberFormat="1" applyFont="1" applyAlignment="1">
      <alignment horizontal="center" vertical="center"/>
    </xf>
    <xf numFmtId="2" fontId="6" fillId="0" borderId="7" xfId="0" applyNumberFormat="1" applyFont="1" applyBorder="1" applyAlignment="1">
      <alignment horizontal="center" vertical="center"/>
    </xf>
    <xf numFmtId="0" fontId="6" fillId="3" borderId="0" xfId="0" applyFont="1" applyFill="1" applyAlignment="1">
      <alignment horizontal="center" vertical="center" textRotation="90"/>
    </xf>
    <xf numFmtId="0" fontId="0" fillId="0" borderId="0" xfId="0" applyAlignment="1">
      <alignment horizontal="righ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3113549</xdr:colOff>
      <xdr:row>32</xdr:row>
      <xdr:rowOff>68280</xdr:rowOff>
    </xdr:from>
    <xdr:ext cx="184731" cy="264560"/>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4656667" y="103921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1024195</xdr:colOff>
      <xdr:row>26</xdr:row>
      <xdr:rowOff>122903</xdr:rowOff>
    </xdr:from>
    <xdr:to>
      <xdr:col>15</xdr:col>
      <xdr:colOff>751076</xdr:colOff>
      <xdr:row>28</xdr:row>
      <xdr:rowOff>259464</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6186130" y="8712473"/>
          <a:ext cx="10719892" cy="79204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r>
            <a:rPr lang="fr-FR" sz="1100"/>
            <a:t>ATTENTION</a:t>
          </a:r>
          <a:r>
            <a:rPr lang="fr-FR" sz="1100" baseline="0"/>
            <a:t> : il faudra préciser "JOUR DE FRACTIONNEMENT"  sur le document à faire signer à votre responsable hiérarchique, lorsque vous les prendrez, afin de ne pas les déduire de votre compteur CP.</a:t>
          </a:r>
          <a:endParaRPr lang="fr-FR" sz="1100"/>
        </a:p>
      </xdr:txBody>
    </xdr:sp>
    <xdr:clientData/>
  </xdr:twoCellAnchor>
  <xdr:twoCellAnchor>
    <xdr:from>
      <xdr:col>9</xdr:col>
      <xdr:colOff>109248</xdr:colOff>
      <xdr:row>2</xdr:row>
      <xdr:rowOff>0</xdr:rowOff>
    </xdr:from>
    <xdr:to>
      <xdr:col>16</xdr:col>
      <xdr:colOff>0</xdr:colOff>
      <xdr:row>11</xdr:row>
      <xdr:rowOff>54624</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1348065" y="792043"/>
          <a:ext cx="5626236" cy="24580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Pour documenter le planning annuel, documentez les cases jaunes:</a:t>
          </a:r>
        </a:p>
        <a:p>
          <a:r>
            <a:rPr lang="fr-FR" sz="1100"/>
            <a:t>- dans la zone "Temps de travail contractuel", votre horaire contractuel de travail par semaine</a:t>
          </a:r>
        </a:p>
        <a:p>
          <a:r>
            <a:rPr lang="fr-FR" sz="1100"/>
            <a:t>- dans la zone "Temps de travail à réaliser", l'horaire de travail par jour que vous choisissez</a:t>
          </a:r>
        </a:p>
        <a:p>
          <a:r>
            <a:rPr lang="fr-FR" sz="1100">
              <a:solidFill>
                <a:srgbClr val="FF0000"/>
              </a:solidFill>
            </a:rPr>
            <a:t>Attention! Il ne peut être inférieur à votre temps de travail théorique par jour, ni supérieur à 8h </a:t>
          </a:r>
        </a:p>
        <a:p>
          <a:r>
            <a:rPr lang="fr-FR" sz="1100"/>
            <a:t>- dans la zone "Planning</a:t>
          </a:r>
          <a:r>
            <a:rPr lang="fr-FR" sz="1100" baseline="0"/>
            <a:t> travail", sous-zone "Prévision", le nombre de jours de travail prévus par mois, </a:t>
          </a:r>
        </a:p>
        <a:p>
          <a:r>
            <a:rPr lang="fr-FR" sz="1100" baseline="0"/>
            <a:t>- ensuite, au fur et à mesure de l'avancée dans l'année, dans cette même zone "Planning de travail", sous-zone "Réalisation" le nombre de jours de travail effectivement réalisés </a:t>
          </a:r>
        </a:p>
        <a:p>
          <a:r>
            <a:rPr lang="fr-FR" sz="1100" baseline="0"/>
            <a:t>-  de même, dans la zone "Planning jours de congés", votre prévision de jours de congés, puis, au fil du temps, les jours de congés effectivement pris. Les jours de fractionnement apparaitront automatiquement lorsqu'ils seront justifiés.</a:t>
          </a:r>
        </a:p>
        <a:p>
          <a:r>
            <a:rPr lang="fr-FR" sz="1100" baseline="0"/>
            <a:t>La rémunération est mensualisée, c'est à dire que le temps de travail annuel est divisé en 12 "mois" de même valeur</a:t>
          </a:r>
        </a:p>
        <a:p>
          <a:endParaRPr lang="fr-FR" sz="1100"/>
        </a:p>
      </xdr:txBody>
    </xdr:sp>
    <xdr:clientData/>
  </xdr:twoCellAnchor>
  <xdr:twoCellAnchor>
    <xdr:from>
      <xdr:col>0</xdr:col>
      <xdr:colOff>95591</xdr:colOff>
      <xdr:row>29</xdr:row>
      <xdr:rowOff>136559</xdr:rowOff>
    </xdr:from>
    <xdr:to>
      <xdr:col>3</xdr:col>
      <xdr:colOff>751075</xdr:colOff>
      <xdr:row>30</xdr:row>
      <xdr:rowOff>423334</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95591" y="9709355"/>
          <a:ext cx="6868925" cy="49161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Ce document, complété, est à imprimer à la fin de la période de référence.</a:t>
          </a:r>
        </a:p>
        <a:p>
          <a:r>
            <a:rPr lang="fr-FR" sz="1100"/>
            <a:t>Le salarié et son responsable le signeront alors, et le feront parvenir à l'employeur, pour être archivé.</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tabSelected="1" zoomScale="76" zoomScaleNormal="76" zoomScalePageLayoutView="76" workbookViewId="0">
      <selection activeCell="C4" sqref="C4"/>
    </sheetView>
  </sheetViews>
  <sheetFormatPr baseColWidth="10" defaultColWidth="10.875" defaultRowHeight="15.75"/>
  <cols>
    <col min="1" max="1" width="20.375" style="2" customWidth="1"/>
    <col min="2" max="2" width="47.5" style="2" customWidth="1"/>
    <col min="3" max="3" width="13.875" style="2" customWidth="1"/>
    <col min="4" max="4" width="10.875" style="2"/>
    <col min="5" max="5" width="11" style="2" customWidth="1"/>
    <col min="6" max="6" width="10.875" style="2"/>
    <col min="7" max="7" width="12" style="2" customWidth="1"/>
    <col min="8" max="16384" width="10.875" style="2"/>
  </cols>
  <sheetData>
    <row r="1" spans="1:16" ht="30.95" customHeight="1">
      <c r="A1" s="48" t="s">
        <v>46</v>
      </c>
      <c r="B1" s="48"/>
      <c r="C1" s="49"/>
      <c r="D1" s="49"/>
      <c r="E1" s="49"/>
      <c r="F1" s="49"/>
      <c r="G1" s="48" t="s">
        <v>47</v>
      </c>
      <c r="H1" s="48"/>
      <c r="I1" s="48"/>
      <c r="J1" s="48"/>
      <c r="K1" s="48"/>
      <c r="L1" s="40">
        <v>2025</v>
      </c>
      <c r="M1" s="48" t="s">
        <v>48</v>
      </c>
      <c r="N1" s="48"/>
      <c r="O1" s="40">
        <v>2026</v>
      </c>
      <c r="P1" s="37"/>
    </row>
    <row r="2" spans="1:16" ht="26.1" customHeight="1" thickBot="1">
      <c r="A2" s="39" t="s">
        <v>45</v>
      </c>
      <c r="B2" s="39"/>
      <c r="C2" s="48"/>
      <c r="D2" s="48"/>
      <c r="E2" s="48"/>
      <c r="F2" s="48"/>
      <c r="G2" s="38"/>
      <c r="H2" s="37"/>
      <c r="I2" s="37"/>
      <c r="J2" s="37"/>
      <c r="K2" s="37"/>
      <c r="L2" s="37"/>
      <c r="M2" s="37"/>
      <c r="N2" s="37"/>
      <c r="O2" s="37"/>
      <c r="P2" s="37"/>
    </row>
    <row r="3" spans="1:16" ht="26.1" customHeight="1">
      <c r="A3" s="8" t="s">
        <v>15</v>
      </c>
      <c r="B3" s="9"/>
      <c r="C3" s="10"/>
      <c r="D3" s="4"/>
      <c r="E3" s="58" t="s">
        <v>36</v>
      </c>
      <c r="F3" s="31" t="s">
        <v>26</v>
      </c>
      <c r="G3" s="32"/>
      <c r="H3" s="32"/>
      <c r="I3" s="33">
        <v>7</v>
      </c>
      <c r="O3" s="1"/>
    </row>
    <row r="4" spans="1:16" ht="26.1" customHeight="1">
      <c r="A4" s="11"/>
      <c r="B4" s="1" t="s">
        <v>29</v>
      </c>
      <c r="C4" s="12"/>
      <c r="D4" s="4"/>
      <c r="E4" s="58"/>
      <c r="F4" s="31" t="s">
        <v>25</v>
      </c>
      <c r="G4" s="31"/>
      <c r="H4" s="34"/>
      <c r="I4" s="33">
        <v>35</v>
      </c>
      <c r="O4" s="4"/>
    </row>
    <row r="5" spans="1:16" ht="26.1" customHeight="1">
      <c r="A5" s="11"/>
      <c r="B5" s="1" t="s">
        <v>30</v>
      </c>
      <c r="C5" s="13">
        <f>C4/5</f>
        <v>0</v>
      </c>
      <c r="D5" s="4"/>
      <c r="E5" s="58"/>
      <c r="F5" s="31" t="s">
        <v>55</v>
      </c>
      <c r="G5" s="31"/>
      <c r="H5" s="34"/>
      <c r="I5" s="47">
        <f>151.67*12</f>
        <v>1820.04</v>
      </c>
      <c r="O5" s="4"/>
    </row>
    <row r="6" spans="1:16" ht="26.1" customHeight="1">
      <c r="A6" s="11"/>
      <c r="B6" s="1" t="s">
        <v>51</v>
      </c>
      <c r="C6" s="13">
        <f>C4*$I$7</f>
        <v>0</v>
      </c>
      <c r="D6" s="4"/>
      <c r="E6" s="58"/>
      <c r="F6" s="31" t="s">
        <v>56</v>
      </c>
      <c r="G6" s="31"/>
      <c r="H6" s="31"/>
      <c r="I6" s="45">
        <f>I5-I9*7-2*7-C28*7</f>
        <v>1568.04</v>
      </c>
    </row>
    <row r="7" spans="1:16" ht="26.1" customHeight="1" thickBot="1">
      <c r="A7" s="11"/>
      <c r="B7" s="1" t="s">
        <v>16</v>
      </c>
      <c r="C7" s="15">
        <f>C6*12</f>
        <v>0</v>
      </c>
      <c r="D7" s="4"/>
      <c r="E7" s="58"/>
      <c r="F7" s="31" t="s">
        <v>34</v>
      </c>
      <c r="G7" s="31"/>
      <c r="H7" s="31"/>
      <c r="I7" s="33">
        <v>4.3333000000000004</v>
      </c>
      <c r="O7" s="4"/>
    </row>
    <row r="8" spans="1:16" ht="26.1" customHeight="1">
      <c r="A8" s="8" t="s">
        <v>17</v>
      </c>
      <c r="B8" s="16"/>
      <c r="C8" s="29"/>
      <c r="D8" s="4"/>
      <c r="E8" s="58"/>
      <c r="F8" s="31" t="s">
        <v>31</v>
      </c>
      <c r="G8" s="31"/>
      <c r="H8" s="31"/>
      <c r="I8" s="33">
        <v>11</v>
      </c>
      <c r="O8" s="4"/>
    </row>
    <row r="9" spans="1:16" ht="26.1" customHeight="1">
      <c r="A9" s="18"/>
      <c r="B9" s="1" t="s">
        <v>57</v>
      </c>
      <c r="C9" s="15">
        <f>I6*C4/$I$4</f>
        <v>0</v>
      </c>
      <c r="D9" s="4"/>
      <c r="E9" s="58"/>
      <c r="F9" s="31" t="s">
        <v>24</v>
      </c>
      <c r="G9" s="31"/>
      <c r="H9" s="31"/>
      <c r="I9" s="33">
        <v>25</v>
      </c>
      <c r="O9" s="4"/>
    </row>
    <row r="10" spans="1:16" ht="26.1" customHeight="1">
      <c r="A10" s="18"/>
      <c r="B10" s="36" t="s">
        <v>43</v>
      </c>
      <c r="C10" s="12"/>
      <c r="D10" s="6"/>
      <c r="E10" s="58"/>
      <c r="F10" s="31" t="s">
        <v>32</v>
      </c>
      <c r="G10" s="31"/>
      <c r="H10" s="31"/>
      <c r="I10" s="35"/>
      <c r="O10" s="4"/>
    </row>
    <row r="11" spans="1:16" ht="26.1" customHeight="1">
      <c r="A11" s="11"/>
      <c r="B11" s="1" t="s">
        <v>27</v>
      </c>
      <c r="C11" s="15" t="e">
        <f>C9/C16</f>
        <v>#DIV/0!</v>
      </c>
      <c r="D11" s="7"/>
      <c r="E11" s="58"/>
      <c r="F11" s="31" t="s">
        <v>33</v>
      </c>
      <c r="G11" s="31"/>
      <c r="H11" s="31"/>
      <c r="I11" s="32"/>
      <c r="J11" s="4"/>
      <c r="K11" s="4"/>
      <c r="L11" s="4"/>
      <c r="M11" s="4"/>
      <c r="N11" s="4"/>
      <c r="O11" s="4"/>
    </row>
    <row r="12" spans="1:16" ht="26.1" customHeight="1" thickBot="1">
      <c r="A12" s="11"/>
      <c r="B12" s="1" t="s">
        <v>28</v>
      </c>
      <c r="C12" s="13" t="e">
        <f>C11/12</f>
        <v>#DIV/0!</v>
      </c>
      <c r="D12" s="6"/>
      <c r="F12" s="31" t="s">
        <v>44</v>
      </c>
      <c r="G12" s="31"/>
      <c r="H12" s="31"/>
      <c r="I12" s="32"/>
      <c r="J12" s="4"/>
      <c r="K12" s="4"/>
      <c r="L12" s="4"/>
      <c r="M12" s="4"/>
      <c r="N12" s="4"/>
      <c r="O12" s="4"/>
    </row>
    <row r="13" spans="1:16" ht="26.1" customHeight="1">
      <c r="A13" s="20" t="s">
        <v>23</v>
      </c>
      <c r="B13" s="16"/>
      <c r="C13" s="54" t="s">
        <v>42</v>
      </c>
      <c r="D13" s="22" t="s">
        <v>0</v>
      </c>
      <c r="E13" s="22" t="s">
        <v>1</v>
      </c>
      <c r="F13" s="22" t="s">
        <v>2</v>
      </c>
      <c r="G13" s="22" t="s">
        <v>3</v>
      </c>
      <c r="H13" s="22" t="s">
        <v>4</v>
      </c>
      <c r="I13" s="22" t="s">
        <v>5</v>
      </c>
      <c r="J13" s="22" t="s">
        <v>6</v>
      </c>
      <c r="K13" s="22" t="s">
        <v>7</v>
      </c>
      <c r="L13" s="22" t="s">
        <v>8</v>
      </c>
      <c r="M13" s="22" t="s">
        <v>9</v>
      </c>
      <c r="N13" s="22" t="s">
        <v>10</v>
      </c>
      <c r="O13" s="22" t="s">
        <v>12</v>
      </c>
      <c r="P13" s="17" t="s">
        <v>13</v>
      </c>
    </row>
    <row r="14" spans="1:16" ht="26.1" customHeight="1">
      <c r="A14" s="52" t="s">
        <v>18</v>
      </c>
      <c r="B14" s="1" t="s">
        <v>38</v>
      </c>
      <c r="C14" s="55"/>
      <c r="D14" s="3"/>
      <c r="E14" s="3"/>
      <c r="F14" s="3"/>
      <c r="G14" s="3"/>
      <c r="H14" s="3"/>
      <c r="I14" s="3"/>
      <c r="J14" s="3"/>
      <c r="K14" s="3"/>
      <c r="L14" s="3"/>
      <c r="M14" s="3"/>
      <c r="N14" s="3"/>
      <c r="O14" s="3"/>
      <c r="P14" s="19">
        <f>SUM(D14:O14)</f>
        <v>0</v>
      </c>
    </row>
    <row r="15" spans="1:16" ht="26.1" customHeight="1">
      <c r="A15" s="52"/>
      <c r="B15" s="1" t="s">
        <v>39</v>
      </c>
      <c r="C15" s="55"/>
      <c r="D15" s="5" t="e">
        <f>C11-D14</f>
        <v>#DIV/0!</v>
      </c>
      <c r="E15" s="5" t="e">
        <f t="shared" ref="E15:O15" si="0">D15-E14</f>
        <v>#DIV/0!</v>
      </c>
      <c r="F15" s="5" t="e">
        <f t="shared" si="0"/>
        <v>#DIV/0!</v>
      </c>
      <c r="G15" s="5" t="e">
        <f t="shared" si="0"/>
        <v>#DIV/0!</v>
      </c>
      <c r="H15" s="5" t="e">
        <f t="shared" si="0"/>
        <v>#DIV/0!</v>
      </c>
      <c r="I15" s="5" t="e">
        <f t="shared" si="0"/>
        <v>#DIV/0!</v>
      </c>
      <c r="J15" s="5" t="e">
        <f t="shared" si="0"/>
        <v>#DIV/0!</v>
      </c>
      <c r="K15" s="5" t="e">
        <f t="shared" si="0"/>
        <v>#DIV/0!</v>
      </c>
      <c r="L15" s="5" t="e">
        <f t="shared" si="0"/>
        <v>#DIV/0!</v>
      </c>
      <c r="M15" s="5" t="e">
        <f t="shared" si="0"/>
        <v>#DIV/0!</v>
      </c>
      <c r="N15" s="5" t="e">
        <f t="shared" si="0"/>
        <v>#DIV/0!</v>
      </c>
      <c r="O15" s="5" t="e">
        <f t="shared" si="0"/>
        <v>#DIV/0!</v>
      </c>
      <c r="P15" s="19"/>
    </row>
    <row r="16" spans="1:16" ht="26.1" customHeight="1">
      <c r="A16" s="52" t="s">
        <v>19</v>
      </c>
      <c r="B16" s="1" t="s">
        <v>41</v>
      </c>
      <c r="C16" s="56">
        <f>IF(AND(C5&lt;=C10,C10&lt;=8),C10,"inexact")</f>
        <v>0</v>
      </c>
      <c r="D16" s="3"/>
      <c r="E16" s="3"/>
      <c r="F16" s="3"/>
      <c r="G16" s="3"/>
      <c r="H16" s="3"/>
      <c r="I16" s="3"/>
      <c r="J16" s="3"/>
      <c r="K16" s="3"/>
      <c r="L16" s="3"/>
      <c r="M16" s="3"/>
      <c r="N16" s="3"/>
      <c r="O16" s="3"/>
      <c r="P16" s="19">
        <f>SUM(D16:O16)</f>
        <v>0</v>
      </c>
    </row>
    <row r="17" spans="1:17" ht="26.1" customHeight="1" thickBot="1">
      <c r="A17" s="53"/>
      <c r="B17" s="14" t="s">
        <v>40</v>
      </c>
      <c r="C17" s="57"/>
      <c r="D17" s="24" t="e">
        <f>C11-D16</f>
        <v>#DIV/0!</v>
      </c>
      <c r="E17" s="24" t="e">
        <f>D17-E16</f>
        <v>#DIV/0!</v>
      </c>
      <c r="F17" s="24" t="e">
        <f t="shared" ref="F17:O17" si="1">E17-F16</f>
        <v>#DIV/0!</v>
      </c>
      <c r="G17" s="24" t="e">
        <f t="shared" si="1"/>
        <v>#DIV/0!</v>
      </c>
      <c r="H17" s="24" t="e">
        <f t="shared" si="1"/>
        <v>#DIV/0!</v>
      </c>
      <c r="I17" s="24" t="e">
        <f t="shared" si="1"/>
        <v>#DIV/0!</v>
      </c>
      <c r="J17" s="24" t="e">
        <f t="shared" si="1"/>
        <v>#DIV/0!</v>
      </c>
      <c r="K17" s="24" t="e">
        <f t="shared" si="1"/>
        <v>#DIV/0!</v>
      </c>
      <c r="L17" s="24" t="e">
        <f t="shared" si="1"/>
        <v>#DIV/0!</v>
      </c>
      <c r="M17" s="24" t="e">
        <f t="shared" si="1"/>
        <v>#DIV/0!</v>
      </c>
      <c r="N17" s="24" t="e">
        <f t="shared" si="1"/>
        <v>#DIV/0!</v>
      </c>
      <c r="O17" s="24" t="e">
        <f t="shared" si="1"/>
        <v>#DIV/0!</v>
      </c>
      <c r="P17" s="30"/>
    </row>
    <row r="18" spans="1:17" ht="26.1" customHeight="1" thickBot="1">
      <c r="D18" s="4"/>
      <c r="E18" s="4"/>
      <c r="F18" s="4"/>
      <c r="G18" s="4"/>
      <c r="H18" s="4"/>
      <c r="I18" s="4"/>
      <c r="J18" s="4"/>
      <c r="K18" s="4"/>
      <c r="L18" s="4"/>
      <c r="M18" s="4"/>
      <c r="N18" s="4"/>
      <c r="O18" s="4"/>
    </row>
    <row r="19" spans="1:17" ht="26.1" customHeight="1">
      <c r="A19" s="20" t="s">
        <v>37</v>
      </c>
      <c r="B19" s="16"/>
      <c r="C19" s="21"/>
      <c r="D19" s="21"/>
      <c r="E19" s="21"/>
      <c r="F19" s="16"/>
      <c r="G19" s="16"/>
      <c r="H19" s="16"/>
      <c r="I19" s="16"/>
      <c r="J19" s="16"/>
      <c r="K19" s="16"/>
      <c r="L19" s="16"/>
      <c r="M19" s="16"/>
      <c r="N19" s="16"/>
      <c r="O19" s="16"/>
      <c r="P19" s="25"/>
      <c r="Q19" s="4"/>
    </row>
    <row r="20" spans="1:17" ht="26.1" customHeight="1">
      <c r="A20" s="26"/>
      <c r="B20" s="1" t="s">
        <v>52</v>
      </c>
      <c r="C20" s="4">
        <f>I9</f>
        <v>25</v>
      </c>
      <c r="E20" s="4" t="s">
        <v>0</v>
      </c>
      <c r="F20" s="4" t="s">
        <v>1</v>
      </c>
      <c r="G20" s="4" t="s">
        <v>2</v>
      </c>
      <c r="H20" s="4" t="s">
        <v>3</v>
      </c>
      <c r="I20" s="4" t="s">
        <v>4</v>
      </c>
      <c r="J20" s="4" t="s">
        <v>5</v>
      </c>
      <c r="K20" s="4" t="s">
        <v>6</v>
      </c>
      <c r="L20" s="4" t="s">
        <v>7</v>
      </c>
      <c r="M20" s="4" t="s">
        <v>8</v>
      </c>
      <c r="N20" s="4" t="s">
        <v>9</v>
      </c>
      <c r="O20" s="4" t="s">
        <v>10</v>
      </c>
      <c r="P20" s="19" t="s">
        <v>12</v>
      </c>
      <c r="Q20" s="4"/>
    </row>
    <row r="21" spans="1:17" ht="26.1" customHeight="1">
      <c r="A21" s="52" t="s">
        <v>18</v>
      </c>
      <c r="B21" s="1" t="s">
        <v>14</v>
      </c>
      <c r="C21" s="4">
        <f>SUM(E21:P21)</f>
        <v>0</v>
      </c>
      <c r="E21" s="3"/>
      <c r="F21" s="3"/>
      <c r="G21" s="3"/>
      <c r="H21" s="3"/>
      <c r="I21" s="3"/>
      <c r="J21" s="3"/>
      <c r="K21" s="3"/>
      <c r="L21" s="3"/>
      <c r="M21" s="3"/>
      <c r="N21" s="3"/>
      <c r="O21" s="3"/>
      <c r="P21" s="12"/>
      <c r="Q21" s="4"/>
    </row>
    <row r="22" spans="1:17" ht="26.1" customHeight="1">
      <c r="A22" s="52"/>
      <c r="B22" s="1" t="s">
        <v>35</v>
      </c>
      <c r="C22" s="4">
        <v>2</v>
      </c>
      <c r="P22" s="27"/>
      <c r="Q22" s="4"/>
    </row>
    <row r="23" spans="1:17" ht="26.1" customHeight="1">
      <c r="A23" s="52"/>
      <c r="B23" s="1" t="s">
        <v>11</v>
      </c>
      <c r="E23" s="5">
        <f>(C20+C22)-E21</f>
        <v>27</v>
      </c>
      <c r="F23" s="5">
        <f>E23-F21</f>
        <v>27</v>
      </c>
      <c r="G23" s="5">
        <f>F23-G21</f>
        <v>27</v>
      </c>
      <c r="H23" s="5">
        <f t="shared" ref="H23" si="2">G23-H21</f>
        <v>27</v>
      </c>
      <c r="I23" s="5">
        <f t="shared" ref="I23" si="3">H23-I21</f>
        <v>27</v>
      </c>
      <c r="J23" s="5">
        <f t="shared" ref="J23" si="4">I23-J21</f>
        <v>27</v>
      </c>
      <c r="K23" s="5">
        <f t="shared" ref="K23" si="5">J23-K21</f>
        <v>27</v>
      </c>
      <c r="L23" s="5">
        <f t="shared" ref="L23" si="6">K23-L21</f>
        <v>27</v>
      </c>
      <c r="M23" s="5">
        <f t="shared" ref="M23" si="7">L23-M21</f>
        <v>27</v>
      </c>
      <c r="N23" s="5">
        <f t="shared" ref="N23" si="8">M23-N21</f>
        <v>27</v>
      </c>
      <c r="O23" s="5">
        <f t="shared" ref="O23" si="9">N23-O21</f>
        <v>27</v>
      </c>
      <c r="P23" s="15">
        <f t="shared" ref="P23" si="10">O23-P21</f>
        <v>27</v>
      </c>
      <c r="Q23" s="4"/>
    </row>
    <row r="24" spans="1:17" ht="26.1" customHeight="1">
      <c r="A24" s="52" t="s">
        <v>19</v>
      </c>
      <c r="B24" s="1" t="s">
        <v>53</v>
      </c>
      <c r="C24" s="4">
        <f>SUM(E24:P24)</f>
        <v>0</v>
      </c>
      <c r="E24" s="3"/>
      <c r="F24" s="3"/>
      <c r="G24" s="3"/>
      <c r="H24" s="3"/>
      <c r="I24" s="3"/>
      <c r="J24" s="3"/>
      <c r="K24" s="3"/>
      <c r="L24" s="3"/>
      <c r="M24" s="3"/>
      <c r="N24" s="3"/>
      <c r="O24" s="3"/>
      <c r="P24" s="12"/>
      <c r="Q24" s="4"/>
    </row>
    <row r="25" spans="1:17" ht="26.1" customHeight="1">
      <c r="A25" s="52"/>
      <c r="B25" s="1" t="s">
        <v>35</v>
      </c>
      <c r="C25" s="4">
        <v>2</v>
      </c>
      <c r="P25" s="27"/>
    </row>
    <row r="26" spans="1:17" ht="26.1" customHeight="1">
      <c r="A26" s="52"/>
      <c r="B26" s="1" t="s">
        <v>54</v>
      </c>
      <c r="E26" s="5">
        <f>(C20+C25)-E24</f>
        <v>27</v>
      </c>
      <c r="F26" s="5">
        <f>E26-F24</f>
        <v>27</v>
      </c>
      <c r="G26" s="5">
        <f t="shared" ref="G26" si="11">F26-G24</f>
        <v>27</v>
      </c>
      <c r="H26" s="5">
        <f t="shared" ref="H26" si="12">G26-H24</f>
        <v>27</v>
      </c>
      <c r="I26" s="5">
        <f t="shared" ref="I26" si="13">H26-I24</f>
        <v>27</v>
      </c>
      <c r="J26" s="5">
        <f t="shared" ref="J26" si="14">I26-J24</f>
        <v>27</v>
      </c>
      <c r="K26" s="5">
        <f t="shared" ref="K26" si="15">J26-K24</f>
        <v>27</v>
      </c>
      <c r="L26" s="5">
        <f t="shared" ref="L26" si="16">K26-L24</f>
        <v>27</v>
      </c>
      <c r="M26" s="5">
        <f t="shared" ref="M26" si="17">L26-M24</f>
        <v>27</v>
      </c>
      <c r="N26" s="5">
        <f t="shared" ref="N26" si="18">M26-N24</f>
        <v>27</v>
      </c>
      <c r="O26" s="5">
        <f t="shared" ref="O26" si="19">N26-O24</f>
        <v>27</v>
      </c>
      <c r="P26" s="15">
        <f t="shared" ref="P26" si="20">O26-P24</f>
        <v>27</v>
      </c>
      <c r="Q26" s="4"/>
    </row>
    <row r="27" spans="1:17" ht="26.1" customHeight="1">
      <c r="A27" s="26" t="s">
        <v>20</v>
      </c>
      <c r="P27" s="27"/>
    </row>
    <row r="28" spans="1:17" ht="26.1" customHeight="1">
      <c r="A28" s="50" t="s">
        <v>58</v>
      </c>
      <c r="B28" s="1" t="s">
        <v>21</v>
      </c>
      <c r="C28" s="46">
        <v>9</v>
      </c>
      <c r="P28" s="27"/>
    </row>
    <row r="29" spans="1:17" ht="26.1" customHeight="1" thickBot="1">
      <c r="A29" s="51"/>
      <c r="B29" s="14" t="s">
        <v>22</v>
      </c>
      <c r="C29" s="44">
        <f>I9+C25+C28</f>
        <v>36</v>
      </c>
      <c r="D29" s="23"/>
      <c r="E29" s="23"/>
      <c r="F29" s="23"/>
      <c r="G29" s="23"/>
      <c r="H29" s="23"/>
      <c r="I29" s="23"/>
      <c r="J29" s="23"/>
      <c r="K29" s="23"/>
      <c r="L29" s="23"/>
      <c r="M29" s="23"/>
      <c r="N29" s="23"/>
      <c r="O29" s="23"/>
      <c r="P29" s="28"/>
    </row>
    <row r="30" spans="1:17">
      <c r="A30" s="2">
        <v>9</v>
      </c>
    </row>
    <row r="31" spans="1:17" ht="42" customHeight="1">
      <c r="D31" s="59" t="s">
        <v>49</v>
      </c>
      <c r="E31" s="59"/>
      <c r="F31" s="59"/>
      <c r="G31" s="59"/>
      <c r="H31" s="59"/>
      <c r="I31" s="41"/>
      <c r="J31" s="42"/>
      <c r="K31" s="42"/>
      <c r="L31" s="42"/>
      <c r="M31" s="43"/>
    </row>
    <row r="33" spans="4:13" ht="42" customHeight="1">
      <c r="D33" s="59" t="s">
        <v>50</v>
      </c>
      <c r="E33" s="59"/>
      <c r="F33" s="59"/>
      <c r="G33" s="59"/>
      <c r="H33" s="59"/>
      <c r="I33" s="41"/>
      <c r="J33" s="42"/>
      <c r="K33" s="42"/>
      <c r="L33" s="42"/>
      <c r="M33" s="43"/>
    </row>
  </sheetData>
  <sheetProtection algorithmName="SHA-512" hashValue="MdNZANWoXqvqfHrM1XkvkY7hBnJZiluEzC4l6CxRvFurvjskhKuwHMbiM68zOFN/dxj2yGzWl4PYI5UIK/bTSw==" saltValue="9zgpfBbHdBV1viBi0Lvccw==" spinCount="100000" sheet="1" selectLockedCells="1"/>
  <mergeCells count="15">
    <mergeCell ref="C13:C15"/>
    <mergeCell ref="C16:C17"/>
    <mergeCell ref="E3:E11"/>
    <mergeCell ref="D31:H31"/>
    <mergeCell ref="D33:H33"/>
    <mergeCell ref="A28:A29"/>
    <mergeCell ref="A21:A23"/>
    <mergeCell ref="A24:A26"/>
    <mergeCell ref="A14:A15"/>
    <mergeCell ref="A16:A17"/>
    <mergeCell ref="A1:B1"/>
    <mergeCell ref="C2:F2"/>
    <mergeCell ref="C1:F1"/>
    <mergeCell ref="G1:K1"/>
    <mergeCell ref="M1:N1"/>
  </mergeCells>
  <phoneticPr fontId="9" type="noConversion"/>
  <conditionalFormatting sqref="C10">
    <cfRule type="cellIs" dxfId="0" priority="1" operator="notBetween">
      <formula>$C$5</formula>
      <formula>8</formula>
    </cfRule>
  </conditionalFormatting>
  <pageMargins left="0.19685039370078741" right="0.19685039370078741" top="0.75000000000000011" bottom="0.75000000000000011" header="0.30000000000000004" footer="0.30000000000000004"/>
  <pageSetup paperSize="9" scale="55" orientation="landscape" r:id="rId1"/>
  <headerFooter>
    <oddFooter>&amp;C&amp;"Calibri,Normal"&amp;K000000AGAPDC&amp;R&amp;"Calibri,Normal"&amp;K000000Maj juin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Isabelle Delannay</cp:lastModifiedBy>
  <dcterms:created xsi:type="dcterms:W3CDTF">2018-04-06T07:07:27Z</dcterms:created>
  <dcterms:modified xsi:type="dcterms:W3CDTF">2025-09-02T09:10:52Z</dcterms:modified>
</cp:coreProperties>
</file>