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0" yWindow="0" windowWidth="20490" windowHeight="10920" tabRatio="500" activeTab="0"/>
  </bookViews>
  <sheets>
    <sheet name="Feuil1" sheetId="1" r:id="rId1"/>
  </sheets>
  <definedNames/>
  <calcPr calcId="191029"/>
  <extLst/>
</workbook>
</file>

<file path=xl/sharedStrings.xml><?xml version="1.0" encoding="utf-8"?>
<sst xmlns="http://schemas.openxmlformats.org/spreadsheetml/2006/main" count="73" uniqueCount="58">
  <si>
    <t>Septembre</t>
  </si>
  <si>
    <t>Octobre</t>
  </si>
  <si>
    <t>Novembre</t>
  </si>
  <si>
    <t>Décembre</t>
  </si>
  <si>
    <t>Janvier</t>
  </si>
  <si>
    <t>Février</t>
  </si>
  <si>
    <t>Mars</t>
  </si>
  <si>
    <t>Avril</t>
  </si>
  <si>
    <t>Mai</t>
  </si>
  <si>
    <t>Juin</t>
  </si>
  <si>
    <t>Juillet</t>
  </si>
  <si>
    <t>Reste à prévoir</t>
  </si>
  <si>
    <t>Août</t>
  </si>
  <si>
    <t>Total</t>
  </si>
  <si>
    <t>Nombre de jours de congés annuel prévu</t>
  </si>
  <si>
    <t>Temps de travail contractuel</t>
  </si>
  <si>
    <t>Nb h/an rémunérées (y compris congés et fériés)</t>
  </si>
  <si>
    <t>Temps de travail à réaliser</t>
  </si>
  <si>
    <t>Prévision</t>
  </si>
  <si>
    <t>Réalisation</t>
  </si>
  <si>
    <t>Jours fériés et congés</t>
  </si>
  <si>
    <t>Nb jours fériés sur jours ouvrés</t>
  </si>
  <si>
    <t>Total jours ouvrés non travaillés payés</t>
  </si>
  <si>
    <t>Planning travail</t>
  </si>
  <si>
    <t>J congés payés /an</t>
  </si>
  <si>
    <t>Nb H travail à temps plein par semaine</t>
  </si>
  <si>
    <t>Nb H travail à temps plein par jour</t>
  </si>
  <si>
    <t>Jours de travail par an</t>
  </si>
  <si>
    <t>Jours de travail par mois</t>
  </si>
  <si>
    <t>Durée contractuelle de travail par semaine (h)</t>
  </si>
  <si>
    <t>Temps de travail théorique par jour (h)</t>
  </si>
  <si>
    <t>Nb jours fériés par an</t>
  </si>
  <si>
    <t>J ouvrés: du lundi au vendredi</t>
  </si>
  <si>
    <t>J ouvrables: du lundi au samedi</t>
  </si>
  <si>
    <t>Nb sem/mois pour calcul mensualisé</t>
  </si>
  <si>
    <t>Congés de fractionnement générés</t>
  </si>
  <si>
    <t>Données légales</t>
  </si>
  <si>
    <t xml:space="preserve">Planning jours de congés    </t>
  </si>
  <si>
    <t>Nombre de jours de travail prévu</t>
  </si>
  <si>
    <t>Reste à prévoir en jours</t>
  </si>
  <si>
    <t>Total jours de travail réalisés</t>
  </si>
  <si>
    <t>Nombre de jours de travail réalisés</t>
  </si>
  <si>
    <t>Nb heures par jour choisi :</t>
  </si>
  <si>
    <t>Temps de travail pratique choisi par jour (h)</t>
  </si>
  <si>
    <t xml:space="preserve"> J ouvrés par mois : de 20 à 23 suivant les mois</t>
  </si>
  <si>
    <t xml:space="preserve">                          </t>
  </si>
  <si>
    <t xml:space="preserve">PLANNING ANNUEL PREVISIONNEL de </t>
  </si>
  <si>
    <t>pour la période de référence du 1/9</t>
  </si>
  <si>
    <t>au 31/08</t>
  </si>
  <si>
    <t>Nom, signature et date du salarié</t>
  </si>
  <si>
    <t>Nom, signature et date du responsable du salarié</t>
  </si>
  <si>
    <t xml:space="preserve">Nb h/mois                                   </t>
  </si>
  <si>
    <t xml:space="preserve">Congés payés acquis                    </t>
  </si>
  <si>
    <t xml:space="preserve">Congés payés pris                           </t>
  </si>
  <si>
    <t xml:space="preserve">Congés payés solde  (à prendre)     </t>
  </si>
  <si>
    <t>Total heures à travailler pour 2022-2023</t>
  </si>
  <si>
    <t>H travail 2022-2023 à temps plein</t>
  </si>
  <si>
    <t>pour la période du 09/2023 au 08/2024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</si>
</sst>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0"/>
      <name val="Arial"/>
      <family val="2"/>
    </font>
    <font>
      <sz val="18"/>
      <color theme="1"/>
      <name val="Calibri"/>
      <family val="2"/>
      <scheme val="minor"/>
    </font>
    <font>
      <b/>
      <sz val="12"/>
      <color theme="1"/>
      <name val="Calibri"/>
      <family val="2"/>
      <scheme val="minor"/>
    </font>
    <font>
      <sz val="16"/>
      <color theme="1"/>
      <name val="Bradley Hand Gras"/>
      <family val="2"/>
    </font>
    <font>
      <b/>
      <sz val="16"/>
      <color theme="1"/>
      <name val="Bradley Hand Gras"/>
      <family val="2"/>
    </font>
    <font>
      <sz val="14"/>
      <color theme="1"/>
      <name val="Bradley Hand Gras"/>
      <family val="2"/>
    </font>
    <font>
      <sz val="14"/>
      <color theme="1"/>
      <name val="Calibri"/>
      <family val="2"/>
      <scheme val="minor"/>
    </font>
    <font>
      <i/>
      <sz val="14"/>
      <color theme="1"/>
      <name val="Calibri"/>
      <family val="2"/>
      <scheme val="minor"/>
    </font>
    <font>
      <i/>
      <sz val="12"/>
      <color theme="1"/>
      <name val="Calibri"/>
      <family val="2"/>
      <scheme val="minor"/>
    </font>
    <font>
      <sz val="8"/>
      <name val="Calibri"/>
      <family val="2"/>
      <scheme val="minor"/>
    </font>
    <font>
      <sz val="11"/>
      <color theme="1"/>
      <name val="Calibri"/>
      <family val="2"/>
    </font>
    <font>
      <sz val="11"/>
      <color rgb="FFFF0000"/>
      <name val="Calibri"/>
      <family val="2"/>
    </font>
  </fonts>
  <fills count="5">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5" tint="0.7999799847602844"/>
        <bgColor indexed="64"/>
      </patternFill>
    </fill>
  </fills>
  <borders count="12">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7" fillId="0" borderId="0" xfId="0" applyFont="1" applyAlignment="1">
      <alignment vertical="center"/>
    </xf>
    <xf numFmtId="0" fontId="0" fillId="0" borderId="0" xfId="0" applyAlignment="1">
      <alignment vertical="center"/>
    </xf>
    <xf numFmtId="0" fontId="7" fillId="2" borderId="0" xfId="0" applyFont="1" applyFill="1" applyAlignment="1" applyProtection="1">
      <alignment horizontal="center" vertical="center"/>
      <protection locked="0"/>
    </xf>
    <xf numFmtId="0" fontId="7" fillId="0" borderId="0" xfId="0" applyFont="1" applyAlignment="1">
      <alignment horizontal="center" vertical="center"/>
    </xf>
    <xf numFmtId="1" fontId="7" fillId="0" borderId="0" xfId="0" applyNumberFormat="1" applyFont="1" applyAlignment="1">
      <alignment horizontal="center" vertical="center"/>
    </xf>
    <xf numFmtId="2" fontId="8" fillId="0" borderId="0" xfId="0" applyNumberFormat="1" applyFont="1" applyAlignment="1">
      <alignment horizontal="center" vertical="center"/>
    </xf>
    <xf numFmtId="1" fontId="8" fillId="0" borderId="0" xfId="0" applyNumberFormat="1" applyFont="1" applyAlignment="1">
      <alignment horizontal="center" vertical="center"/>
    </xf>
    <xf numFmtId="0" fontId="4" fillId="0" borderId="1" xfId="0" applyFont="1" applyBorder="1" applyAlignment="1">
      <alignment vertical="center"/>
    </xf>
    <xf numFmtId="0" fontId="2" fillId="0" borderId="2" xfId="0" applyFont="1" applyBorder="1" applyAlignment="1">
      <alignment horizontal="center" vertical="center"/>
    </xf>
    <xf numFmtId="0" fontId="7" fillId="0" borderId="3" xfId="0" applyFont="1" applyBorder="1" applyAlignment="1">
      <alignment horizontal="center" vertical="center" wrapText="1"/>
    </xf>
    <xf numFmtId="0" fontId="0" fillId="0" borderId="4" xfId="0" applyBorder="1" applyAlignment="1">
      <alignment vertical="center"/>
    </xf>
    <xf numFmtId="0" fontId="7" fillId="2" borderId="5" xfId="0" applyFont="1" applyFill="1" applyBorder="1" applyAlignment="1" applyProtection="1">
      <alignment horizontal="center" vertical="center"/>
      <protection locked="0"/>
    </xf>
    <xf numFmtId="2" fontId="7" fillId="0" borderId="5" xfId="0" applyNumberFormat="1" applyFont="1" applyBorder="1" applyAlignment="1">
      <alignment horizontal="center" vertical="center"/>
    </xf>
    <xf numFmtId="0" fontId="7" fillId="0" borderId="6" xfId="0" applyFont="1" applyBorder="1" applyAlignment="1">
      <alignment vertical="center"/>
    </xf>
    <xf numFmtId="1" fontId="7" fillId="0" borderId="5" xfId="0" applyNumberFormat="1" applyFont="1" applyBorder="1" applyAlignment="1">
      <alignment horizontal="center" vertical="center"/>
    </xf>
    <xf numFmtId="0" fontId="0" fillId="0" borderId="2" xfId="0" applyBorder="1" applyAlignment="1">
      <alignment vertical="center"/>
    </xf>
    <xf numFmtId="0" fontId="7" fillId="0" borderId="3" xfId="0" applyFont="1" applyBorder="1" applyAlignment="1">
      <alignment horizontal="center" vertical="center"/>
    </xf>
    <xf numFmtId="0" fontId="4" fillId="0" borderId="4" xfId="0" applyFont="1" applyBorder="1" applyAlignment="1">
      <alignment vertical="center"/>
    </xf>
    <xf numFmtId="0" fontId="7" fillId="0" borderId="5" xfId="0" applyFont="1" applyBorder="1" applyAlignment="1">
      <alignment horizontal="center" vertical="center"/>
    </xf>
    <xf numFmtId="0" fontId="5" fillId="0" borderId="1" xfId="0" applyFont="1" applyBorder="1" applyAlignment="1">
      <alignment vertical="center"/>
    </xf>
    <xf numFmtId="0" fontId="9" fillId="0" borderId="2" xfId="0" applyFont="1" applyBorder="1" applyAlignment="1">
      <alignment vertical="center"/>
    </xf>
    <xf numFmtId="0" fontId="7" fillId="0" borderId="2" xfId="0" applyFont="1" applyBorder="1" applyAlignment="1">
      <alignment horizontal="center" vertical="center"/>
    </xf>
    <xf numFmtId="0" fontId="0" fillId="0" borderId="6" xfId="0" applyBorder="1" applyAlignment="1">
      <alignment vertical="center"/>
    </xf>
    <xf numFmtId="1" fontId="7" fillId="0" borderId="6" xfId="0" applyNumberFormat="1" applyFont="1" applyBorder="1" applyAlignment="1">
      <alignment horizontal="center" vertical="center"/>
    </xf>
    <xf numFmtId="0" fontId="0" fillId="0" borderId="3" xfId="0" applyBorder="1" applyAlignment="1">
      <alignment vertical="center"/>
    </xf>
    <xf numFmtId="0" fontId="5" fillId="0" borderId="4"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2" fontId="7" fillId="0" borderId="3" xfId="0" applyNumberFormat="1" applyFont="1" applyBorder="1" applyAlignment="1">
      <alignment horizontal="center" vertical="center"/>
    </xf>
    <xf numFmtId="1" fontId="7" fillId="0" borderId="7" xfId="0" applyNumberFormat="1" applyFont="1" applyBorder="1" applyAlignment="1">
      <alignment horizontal="center" vertical="center"/>
    </xf>
    <xf numFmtId="0" fontId="9" fillId="3" borderId="0" xfId="0" applyFont="1" applyFill="1" applyAlignment="1">
      <alignment horizontal="left" vertical="center"/>
    </xf>
    <xf numFmtId="0" fontId="7" fillId="3" borderId="0" xfId="0" applyFont="1" applyFill="1" applyAlignment="1">
      <alignment horizontal="center" vertical="center"/>
    </xf>
    <xf numFmtId="0" fontId="9"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vertical="center"/>
    </xf>
    <xf numFmtId="0" fontId="7"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2" borderId="0" xfId="0" applyFont="1" applyFill="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4" borderId="6" xfId="0" applyFont="1" applyFill="1" applyBorder="1" applyAlignment="1">
      <alignment horizontal="center" vertical="center"/>
    </xf>
    <xf numFmtId="0" fontId="9" fillId="4" borderId="0" xfId="0" applyFont="1" applyFill="1" applyAlignment="1">
      <alignment horizontal="center" vertical="center"/>
    </xf>
    <xf numFmtId="0" fontId="0" fillId="0" borderId="2" xfId="0" applyBorder="1" applyAlignment="1">
      <alignment horizontal="center" wrapText="1"/>
    </xf>
    <xf numFmtId="0" fontId="0" fillId="0" borderId="0" xfId="0" applyAlignment="1">
      <alignment horizontal="center" wrapText="1"/>
    </xf>
    <xf numFmtId="2" fontId="7" fillId="0" borderId="0" xfId="0" applyNumberFormat="1" applyFont="1" applyAlignment="1">
      <alignment horizontal="center" vertical="center"/>
    </xf>
    <xf numFmtId="2" fontId="7" fillId="0" borderId="6" xfId="0" applyNumberFormat="1" applyFont="1" applyBorder="1" applyAlignment="1">
      <alignment horizontal="center" vertical="center"/>
    </xf>
    <xf numFmtId="0" fontId="7" fillId="3" borderId="0" xfId="0" applyFont="1" applyFill="1" applyAlignment="1">
      <alignment horizontal="center" vertical="center" textRotation="90"/>
    </xf>
    <xf numFmtId="0" fontId="0" fillId="0" borderId="0" xfId="0" applyAlignment="1">
      <alignment horizontal="right" vertical="center"/>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3114675</xdr:colOff>
      <xdr:row>32</xdr:row>
      <xdr:rowOff>66675</xdr:rowOff>
    </xdr:from>
    <xdr:ext cx="180975" cy="266700"/>
    <xdr:sp macro="" textlink="">
      <xdr:nvSpPr>
        <xdr:cNvPr id="2" name="ZoneTexte 1"/>
        <xdr:cNvSpPr txBox="1"/>
      </xdr:nvSpPr>
      <xdr:spPr>
        <a:xfrm>
          <a:off x="4667250" y="10458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2</xdr:col>
      <xdr:colOff>1028700</xdr:colOff>
      <xdr:row>26</xdr:row>
      <xdr:rowOff>123825</xdr:rowOff>
    </xdr:from>
    <xdr:to>
      <xdr:col>15</xdr:col>
      <xdr:colOff>752475</xdr:colOff>
      <xdr:row>28</xdr:row>
      <xdr:rowOff>257175</xdr:rowOff>
    </xdr:to>
    <xdr:sp macro="" textlink="">
      <xdr:nvSpPr>
        <xdr:cNvPr id="3" name="ZoneTexte 2"/>
        <xdr:cNvSpPr txBox="1"/>
      </xdr:nvSpPr>
      <xdr:spPr>
        <a:xfrm>
          <a:off x="6200775" y="8610600"/>
          <a:ext cx="10820400" cy="781050"/>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FR" sz="1100"/>
            <a:t>Attention ! Au moins 12j de congés consécutifs sont à prendre dans la période du 1er mai au 31 octobre. Les congés de fractionnement compensent le fait de ne pas pouvoir prendre tous ses jours de congés durant cette</a:t>
          </a:r>
          <a:r>
            <a:rPr lang="fr-FR" sz="1100" baseline="0"/>
            <a:t> </a:t>
          </a:r>
          <a:r>
            <a:rPr lang="fr-FR" sz="1100"/>
            <a:t>période. Si en dehors de cette période sont pris entre 3 et 5j = +1j ;  si plus de 5j = +2j </a:t>
          </a:r>
        </a:p>
        <a:p>
          <a:r>
            <a:rPr lang="fr-FR" sz="1100"/>
            <a:t>Le solde des congés est à prendre dans les 2 mois qui</a:t>
          </a:r>
          <a:r>
            <a:rPr lang="fr-FR" sz="1100" baseline="0"/>
            <a:t> suivent la fin de la période de référence. </a:t>
          </a:r>
          <a:r>
            <a:rPr lang="fr-FR" sz="1100"/>
            <a:t>Pour les temps partiel, un jour de congés est payé au prorata, c'està dire à la valeur du temps de travail théorique par jour</a:t>
          </a:r>
        </a:p>
      </xdr:txBody>
    </xdr:sp>
    <xdr:clientData/>
  </xdr:twoCellAnchor>
  <xdr:twoCellAnchor>
    <xdr:from>
      <xdr:col>9</xdr:col>
      <xdr:colOff>104775</xdr:colOff>
      <xdr:row>2</xdr:row>
      <xdr:rowOff>0</xdr:rowOff>
    </xdr:from>
    <xdr:to>
      <xdr:col>16</xdr:col>
      <xdr:colOff>0</xdr:colOff>
      <xdr:row>11</xdr:row>
      <xdr:rowOff>57150</xdr:rowOff>
    </xdr:to>
    <xdr:sp macro="" textlink="">
      <xdr:nvSpPr>
        <xdr:cNvPr id="4" name="ZoneTexte 3"/>
        <xdr:cNvSpPr txBox="1"/>
      </xdr:nvSpPr>
      <xdr:spPr>
        <a:xfrm>
          <a:off x="11401425" y="714375"/>
          <a:ext cx="5695950" cy="2971800"/>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FR" sz="1100"/>
            <a:t>Pour documenter le planning annuel, documentez les cases jaunes:</a:t>
          </a:r>
        </a:p>
        <a:p>
          <a:r>
            <a:rPr lang="fr-FR" sz="1100"/>
            <a:t>- dans la zone "Temps de travail contractuel", votre horaire contractuel de travail par semaine</a:t>
          </a:r>
        </a:p>
        <a:p>
          <a:r>
            <a:rPr lang="fr-FR" sz="1100"/>
            <a:t>- dans la zone "Temps de travail à réaliser", l'horaire de travail par jour que vous choisissez</a:t>
          </a:r>
        </a:p>
        <a:p>
          <a:r>
            <a:rPr lang="fr-FR" sz="1100">
              <a:solidFill>
                <a:srgbClr val="FF0000"/>
              </a:solidFill>
            </a:rPr>
            <a:t>Attention! Il ne peut être inférieur à votre temps de travail théorique par jour, ni supérieur à 8h </a:t>
          </a:r>
        </a:p>
        <a:p>
          <a:r>
            <a:rPr lang="fr-FR" sz="1100"/>
            <a:t>- dans la zone "Planning</a:t>
          </a:r>
          <a:r>
            <a:rPr lang="fr-FR" sz="1100" baseline="0"/>
            <a:t> travail", sous-zone "Prévision", le nombre de jours de travail prévus par mois, </a:t>
          </a:r>
        </a:p>
        <a:p>
          <a:r>
            <a:rPr lang="fr-FR" sz="1100" baseline="0"/>
            <a:t>- ensuite, au fur et à mesure de l'avancée dans l'année, dans cette même zone "Planning de travail", sous-zone "Réalisation" le nombre de jours de travail effectivement réalisés </a:t>
          </a:r>
        </a:p>
        <a:p>
          <a:r>
            <a:rPr lang="fr-FR" sz="1100" baseline="0"/>
            <a:t>-  de même, dans la zone "Planning jours de congés", votre prévision de jours de congés, puis, au fil du temps, les jours de congés effectivement pris. Les jours de fractionnement apparaitront automatiquement lorsqu'ils seront justifiés.</a:t>
          </a:r>
        </a:p>
        <a:p>
          <a:r>
            <a:rPr lang="fr-FR" sz="1100" baseline="0"/>
            <a:t>La rémunération est mensualisée, c'est à dire que le temps de travail annuel est divisé en 12 "mois" de même valeur</a:t>
          </a:r>
        </a:p>
        <a:p>
          <a:endParaRPr lang="fr-FR" sz="1100"/>
        </a:p>
      </xdr:txBody>
    </xdr:sp>
    <xdr:clientData/>
  </xdr:twoCellAnchor>
  <xdr:twoCellAnchor>
    <xdr:from>
      <xdr:col>0</xdr:col>
      <xdr:colOff>95250</xdr:colOff>
      <xdr:row>29</xdr:row>
      <xdr:rowOff>133350</xdr:rowOff>
    </xdr:from>
    <xdr:to>
      <xdr:col>3</xdr:col>
      <xdr:colOff>752475</xdr:colOff>
      <xdr:row>30</xdr:row>
      <xdr:rowOff>419100</xdr:rowOff>
    </xdr:to>
    <xdr:sp macro="" textlink="">
      <xdr:nvSpPr>
        <xdr:cNvPr id="5" name="ZoneTexte 4"/>
        <xdr:cNvSpPr txBox="1"/>
      </xdr:nvSpPr>
      <xdr:spPr>
        <a:xfrm>
          <a:off x="95250" y="9591675"/>
          <a:ext cx="6886575" cy="48577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FR" sz="1100"/>
            <a:t>Ce document, complété, est à imprimer à la fin de la période de référence.</a:t>
          </a:r>
        </a:p>
        <a:p>
          <a:r>
            <a:rPr lang="fr-FR" sz="1100"/>
            <a:t>Le salarié et son responsable le signeront alors, et le feront parvenir à l'employeur, pour être archivé.</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
  <sheetViews>
    <sheetView tabSelected="1" zoomScale="76" zoomScaleNormal="76" zoomScalePageLayoutView="76" workbookViewId="0" topLeftCell="A1">
      <selection activeCell="C4" sqref="C4"/>
    </sheetView>
  </sheetViews>
  <sheetFormatPr defaultColWidth="10.875" defaultRowHeight="15.75"/>
  <cols>
    <col min="1" max="1" width="20.375" style="2" customWidth="1"/>
    <col min="2" max="2" width="47.50390625" style="2" customWidth="1"/>
    <col min="3" max="3" width="13.875" style="2" customWidth="1"/>
    <col min="4" max="4" width="10.875" style="2" customWidth="1"/>
    <col min="5" max="5" width="11.00390625" style="2" customWidth="1"/>
    <col min="6" max="6" width="10.875" style="2" customWidth="1"/>
    <col min="7" max="7" width="12.00390625" style="2" customWidth="1"/>
    <col min="8" max="16384" width="10.875" style="2" customWidth="1"/>
  </cols>
  <sheetData>
    <row r="1" spans="1:16" ht="30.95" customHeight="1">
      <c r="A1" s="56" t="s">
        <v>46</v>
      </c>
      <c r="B1" s="56"/>
      <c r="C1" s="57"/>
      <c r="D1" s="57"/>
      <c r="E1" s="57"/>
      <c r="F1" s="57"/>
      <c r="G1" s="56" t="s">
        <v>47</v>
      </c>
      <c r="H1" s="56"/>
      <c r="I1" s="56"/>
      <c r="J1" s="56"/>
      <c r="K1" s="56"/>
      <c r="L1" s="40">
        <v>2023</v>
      </c>
      <c r="M1" s="56" t="s">
        <v>48</v>
      </c>
      <c r="N1" s="56"/>
      <c r="O1" s="40">
        <v>2024</v>
      </c>
      <c r="P1" s="37"/>
    </row>
    <row r="2" spans="1:16" ht="26.1" customHeight="1" thickBot="1">
      <c r="A2" s="39" t="s">
        <v>45</v>
      </c>
      <c r="B2" s="39"/>
      <c r="C2" s="56"/>
      <c r="D2" s="56"/>
      <c r="E2" s="56"/>
      <c r="F2" s="56"/>
      <c r="G2" s="38"/>
      <c r="H2" s="37"/>
      <c r="I2" s="37"/>
      <c r="J2" s="37"/>
      <c r="K2" s="37"/>
      <c r="L2" s="37"/>
      <c r="M2" s="37"/>
      <c r="N2" s="37"/>
      <c r="O2" s="37"/>
      <c r="P2" s="37"/>
    </row>
    <row r="3" spans="1:15" ht="26.1" customHeight="1">
      <c r="A3" s="8" t="s">
        <v>15</v>
      </c>
      <c r="B3" s="9"/>
      <c r="C3" s="10"/>
      <c r="D3" s="4"/>
      <c r="E3" s="50" t="s">
        <v>36</v>
      </c>
      <c r="F3" s="31" t="s">
        <v>26</v>
      </c>
      <c r="G3" s="32"/>
      <c r="H3" s="32"/>
      <c r="I3" s="33">
        <v>7</v>
      </c>
      <c r="O3" s="1"/>
    </row>
    <row r="4" spans="1:15" ht="26.1" customHeight="1">
      <c r="A4" s="11"/>
      <c r="B4" s="1" t="s">
        <v>29</v>
      </c>
      <c r="C4" s="12"/>
      <c r="D4" s="4"/>
      <c r="E4" s="50"/>
      <c r="F4" s="31" t="s">
        <v>25</v>
      </c>
      <c r="G4" s="31"/>
      <c r="H4" s="34"/>
      <c r="I4" s="33">
        <v>35</v>
      </c>
      <c r="O4" s="4"/>
    </row>
    <row r="5" spans="1:15" ht="26.1" customHeight="1">
      <c r="A5" s="11"/>
      <c r="B5" s="1" t="s">
        <v>30</v>
      </c>
      <c r="C5" s="13">
        <f>C4/5</f>
        <v>0</v>
      </c>
      <c r="D5" s="4"/>
      <c r="E5" s="50"/>
      <c r="F5" s="31" t="s">
        <v>56</v>
      </c>
      <c r="G5" s="31"/>
      <c r="H5" s="31"/>
      <c r="I5" s="45">
        <v>1582</v>
      </c>
      <c r="O5" s="4"/>
    </row>
    <row r="6" spans="1:9" ht="26.1" customHeight="1">
      <c r="A6" s="11"/>
      <c r="B6" s="1" t="s">
        <v>51</v>
      </c>
      <c r="C6" s="13">
        <f>C4*$I$6</f>
        <v>0</v>
      </c>
      <c r="D6" s="4"/>
      <c r="E6" s="50"/>
      <c r="F6" s="31" t="s">
        <v>34</v>
      </c>
      <c r="G6" s="31"/>
      <c r="H6" s="31"/>
      <c r="I6" s="33">
        <v>4.3333</v>
      </c>
    </row>
    <row r="7" spans="1:15" ht="26.1" customHeight="1" thickBot="1">
      <c r="A7" s="11"/>
      <c r="B7" s="1" t="s">
        <v>16</v>
      </c>
      <c r="C7" s="15">
        <f>C6*12</f>
        <v>0</v>
      </c>
      <c r="D7" s="4"/>
      <c r="E7" s="50"/>
      <c r="F7" s="31" t="s">
        <v>31</v>
      </c>
      <c r="G7" s="31"/>
      <c r="H7" s="31"/>
      <c r="I7" s="33">
        <v>11</v>
      </c>
      <c r="O7" s="4"/>
    </row>
    <row r="8" spans="1:15" ht="26.1" customHeight="1">
      <c r="A8" s="8" t="s">
        <v>17</v>
      </c>
      <c r="B8" s="16"/>
      <c r="C8" s="29"/>
      <c r="D8" s="4"/>
      <c r="E8" s="50"/>
      <c r="F8" s="31" t="s">
        <v>24</v>
      </c>
      <c r="G8" s="31"/>
      <c r="H8" s="31"/>
      <c r="I8" s="33">
        <v>25</v>
      </c>
      <c r="O8" s="4"/>
    </row>
    <row r="9" spans="1:15" ht="26.1" customHeight="1">
      <c r="A9" s="18"/>
      <c r="B9" s="1" t="s">
        <v>55</v>
      </c>
      <c r="C9" s="15">
        <f>I5*C4/$I$4</f>
        <v>0</v>
      </c>
      <c r="D9" s="4"/>
      <c r="E9" s="50"/>
      <c r="F9" s="31" t="s">
        <v>32</v>
      </c>
      <c r="G9" s="31"/>
      <c r="H9" s="31"/>
      <c r="I9" s="35"/>
      <c r="O9" s="4"/>
    </row>
    <row r="10" spans="1:15" ht="26.1" customHeight="1">
      <c r="A10" s="18"/>
      <c r="B10" s="36" t="s">
        <v>43</v>
      </c>
      <c r="C10" s="12"/>
      <c r="D10" s="6"/>
      <c r="E10" s="50"/>
      <c r="F10" s="31" t="s">
        <v>33</v>
      </c>
      <c r="G10" s="31"/>
      <c r="H10" s="31"/>
      <c r="I10" s="32"/>
      <c r="O10" s="4"/>
    </row>
    <row r="11" spans="1:15" ht="26.1" customHeight="1">
      <c r="A11" s="11"/>
      <c r="B11" s="1" t="s">
        <v>27</v>
      </c>
      <c r="C11" s="15" t="e">
        <f>C9/C16</f>
        <v>#DIV/0!</v>
      </c>
      <c r="D11" s="7"/>
      <c r="E11" s="50"/>
      <c r="F11" s="31" t="s">
        <v>44</v>
      </c>
      <c r="G11" s="31"/>
      <c r="H11" s="31"/>
      <c r="I11" s="32"/>
      <c r="J11" s="4"/>
      <c r="K11" s="4"/>
      <c r="L11" s="4"/>
      <c r="M11" s="4"/>
      <c r="N11" s="4"/>
      <c r="O11" s="4"/>
    </row>
    <row r="12" spans="1:15" ht="26.1" customHeight="1" thickBot="1">
      <c r="A12" s="11"/>
      <c r="B12" s="1" t="s">
        <v>28</v>
      </c>
      <c r="C12" s="13" t="e">
        <f>C11/12</f>
        <v>#DIV/0!</v>
      </c>
      <c r="D12" s="6"/>
      <c r="F12" s="7"/>
      <c r="G12" s="4"/>
      <c r="H12" s="4"/>
      <c r="I12" s="4"/>
      <c r="J12" s="4"/>
      <c r="K12" s="4"/>
      <c r="L12" s="4"/>
      <c r="M12" s="4"/>
      <c r="N12" s="4"/>
      <c r="O12" s="4"/>
    </row>
    <row r="13" spans="1:16" ht="26.1" customHeight="1">
      <c r="A13" s="20" t="s">
        <v>23</v>
      </c>
      <c r="B13" s="16"/>
      <c r="C13" s="46" t="s">
        <v>42</v>
      </c>
      <c r="D13" s="22" t="s">
        <v>0</v>
      </c>
      <c r="E13" s="22" t="s">
        <v>1</v>
      </c>
      <c r="F13" s="22" t="s">
        <v>2</v>
      </c>
      <c r="G13" s="22" t="s">
        <v>3</v>
      </c>
      <c r="H13" s="22" t="s">
        <v>4</v>
      </c>
      <c r="I13" s="22" t="s">
        <v>5</v>
      </c>
      <c r="J13" s="22" t="s">
        <v>6</v>
      </c>
      <c r="K13" s="22" t="s">
        <v>7</v>
      </c>
      <c r="L13" s="22" t="s">
        <v>8</v>
      </c>
      <c r="M13" s="22" t="s">
        <v>9</v>
      </c>
      <c r="N13" s="22" t="s">
        <v>10</v>
      </c>
      <c r="O13" s="22" t="s">
        <v>12</v>
      </c>
      <c r="P13" s="17" t="s">
        <v>13</v>
      </c>
    </row>
    <row r="14" spans="1:16" ht="26.1" customHeight="1">
      <c r="A14" s="54" t="s">
        <v>18</v>
      </c>
      <c r="B14" s="1" t="s">
        <v>38</v>
      </c>
      <c r="C14" s="47"/>
      <c r="D14" s="3"/>
      <c r="E14" s="3"/>
      <c r="F14" s="3"/>
      <c r="G14" s="3"/>
      <c r="H14" s="3"/>
      <c r="I14" s="3"/>
      <c r="J14" s="3"/>
      <c r="K14" s="3"/>
      <c r="L14" s="3"/>
      <c r="M14" s="3"/>
      <c r="N14" s="3"/>
      <c r="O14" s="3"/>
      <c r="P14" s="19">
        <f>SUM(D14:O14)</f>
        <v>0</v>
      </c>
    </row>
    <row r="15" spans="1:16" ht="26.1" customHeight="1">
      <c r="A15" s="54"/>
      <c r="B15" s="1" t="s">
        <v>39</v>
      </c>
      <c r="C15" s="47"/>
      <c r="D15" s="5" t="e">
        <f>C11-D14</f>
        <v>#DIV/0!</v>
      </c>
      <c r="E15" s="5" t="e">
        <f aca="true" t="shared" si="0" ref="E15:O15">D15-E14</f>
        <v>#DIV/0!</v>
      </c>
      <c r="F15" s="5" t="e">
        <f t="shared" si="0"/>
        <v>#DIV/0!</v>
      </c>
      <c r="G15" s="5" t="e">
        <f t="shared" si="0"/>
        <v>#DIV/0!</v>
      </c>
      <c r="H15" s="5" t="e">
        <f t="shared" si="0"/>
        <v>#DIV/0!</v>
      </c>
      <c r="I15" s="5" t="e">
        <f t="shared" si="0"/>
        <v>#DIV/0!</v>
      </c>
      <c r="J15" s="5" t="e">
        <f t="shared" si="0"/>
        <v>#DIV/0!</v>
      </c>
      <c r="K15" s="5" t="e">
        <f t="shared" si="0"/>
        <v>#DIV/0!</v>
      </c>
      <c r="L15" s="5" t="e">
        <f t="shared" si="0"/>
        <v>#DIV/0!</v>
      </c>
      <c r="M15" s="5" t="e">
        <f t="shared" si="0"/>
        <v>#DIV/0!</v>
      </c>
      <c r="N15" s="5" t="e">
        <f t="shared" si="0"/>
        <v>#DIV/0!</v>
      </c>
      <c r="O15" s="5" t="e">
        <f t="shared" si="0"/>
        <v>#DIV/0!</v>
      </c>
      <c r="P15" s="19"/>
    </row>
    <row r="16" spans="1:16" ht="26.1" customHeight="1">
      <c r="A16" s="54" t="s">
        <v>19</v>
      </c>
      <c r="B16" s="1" t="s">
        <v>41</v>
      </c>
      <c r="C16" s="48">
        <f>IF(AND(C5&lt;=C10,C10&lt;=8),C10,"inexact")</f>
        <v>0</v>
      </c>
      <c r="D16" s="3"/>
      <c r="E16" s="3"/>
      <c r="F16" s="3"/>
      <c r="G16" s="3"/>
      <c r="H16" s="3"/>
      <c r="I16" s="3"/>
      <c r="J16" s="3"/>
      <c r="K16" s="3"/>
      <c r="L16" s="3"/>
      <c r="M16" s="3"/>
      <c r="N16" s="3"/>
      <c r="O16" s="3"/>
      <c r="P16" s="19">
        <f>SUM(D16:O16)</f>
        <v>0</v>
      </c>
    </row>
    <row r="17" spans="1:16" ht="26.1" customHeight="1" thickBot="1">
      <c r="A17" s="55"/>
      <c r="B17" s="14" t="s">
        <v>40</v>
      </c>
      <c r="C17" s="49"/>
      <c r="D17" s="24" t="e">
        <f>C11-D16</f>
        <v>#DIV/0!</v>
      </c>
      <c r="E17" s="24" t="e">
        <f>D17-E16</f>
        <v>#DIV/0!</v>
      </c>
      <c r="F17" s="24" t="e">
        <f aca="true" t="shared" si="1" ref="F17:O17">E17-F16</f>
        <v>#DIV/0!</v>
      </c>
      <c r="G17" s="24" t="e">
        <f t="shared" si="1"/>
        <v>#DIV/0!</v>
      </c>
      <c r="H17" s="24" t="e">
        <f t="shared" si="1"/>
        <v>#DIV/0!</v>
      </c>
      <c r="I17" s="24" t="e">
        <f t="shared" si="1"/>
        <v>#DIV/0!</v>
      </c>
      <c r="J17" s="24" t="e">
        <f t="shared" si="1"/>
        <v>#DIV/0!</v>
      </c>
      <c r="K17" s="24" t="e">
        <f t="shared" si="1"/>
        <v>#DIV/0!</v>
      </c>
      <c r="L17" s="24" t="e">
        <f t="shared" si="1"/>
        <v>#DIV/0!</v>
      </c>
      <c r="M17" s="24" t="e">
        <f t="shared" si="1"/>
        <v>#DIV/0!</v>
      </c>
      <c r="N17" s="24" t="e">
        <f t="shared" si="1"/>
        <v>#DIV/0!</v>
      </c>
      <c r="O17" s="24" t="e">
        <f t="shared" si="1"/>
        <v>#DIV/0!</v>
      </c>
      <c r="P17" s="30"/>
    </row>
    <row r="18" spans="4:15" ht="26.1" customHeight="1" thickBot="1">
      <c r="D18" s="4"/>
      <c r="E18" s="4"/>
      <c r="F18" s="4"/>
      <c r="G18" s="4"/>
      <c r="H18" s="4"/>
      <c r="I18" s="4"/>
      <c r="J18" s="4"/>
      <c r="K18" s="4"/>
      <c r="L18" s="4"/>
      <c r="M18" s="4"/>
      <c r="N18" s="4"/>
      <c r="O18" s="4"/>
    </row>
    <row r="19" spans="1:17" ht="26.1" customHeight="1">
      <c r="A19" s="20" t="s">
        <v>37</v>
      </c>
      <c r="B19" s="16"/>
      <c r="C19" s="21"/>
      <c r="D19" s="21"/>
      <c r="E19" s="21"/>
      <c r="F19" s="16"/>
      <c r="G19" s="16"/>
      <c r="H19" s="16"/>
      <c r="I19" s="16"/>
      <c r="J19" s="16"/>
      <c r="K19" s="16"/>
      <c r="L19" s="16"/>
      <c r="M19" s="16"/>
      <c r="N19" s="16"/>
      <c r="O19" s="16"/>
      <c r="P19" s="25"/>
      <c r="Q19" s="4"/>
    </row>
    <row r="20" spans="1:17" ht="26.1" customHeight="1">
      <c r="A20" s="26"/>
      <c r="B20" s="1" t="s">
        <v>52</v>
      </c>
      <c r="C20" s="4">
        <f>I8</f>
        <v>25</v>
      </c>
      <c r="E20" s="4" t="s">
        <v>0</v>
      </c>
      <c r="F20" s="4" t="s">
        <v>1</v>
      </c>
      <c r="G20" s="4" t="s">
        <v>2</v>
      </c>
      <c r="H20" s="4" t="s">
        <v>3</v>
      </c>
      <c r="I20" s="4" t="s">
        <v>4</v>
      </c>
      <c r="J20" s="4" t="s">
        <v>5</v>
      </c>
      <c r="K20" s="4" t="s">
        <v>6</v>
      </c>
      <c r="L20" s="4" t="s">
        <v>7</v>
      </c>
      <c r="M20" s="4" t="s">
        <v>8</v>
      </c>
      <c r="N20" s="4" t="s">
        <v>9</v>
      </c>
      <c r="O20" s="4" t="s">
        <v>10</v>
      </c>
      <c r="P20" s="19" t="s">
        <v>12</v>
      </c>
      <c r="Q20" s="4"/>
    </row>
    <row r="21" spans="1:17" ht="26.1" customHeight="1">
      <c r="A21" s="54" t="s">
        <v>18</v>
      </c>
      <c r="B21" s="1" t="s">
        <v>14</v>
      </c>
      <c r="C21" s="4">
        <f>SUM(E21:P21)</f>
        <v>0</v>
      </c>
      <c r="E21" s="3"/>
      <c r="F21" s="3"/>
      <c r="G21" s="3"/>
      <c r="H21" s="3"/>
      <c r="I21" s="3"/>
      <c r="J21" s="3"/>
      <c r="K21" s="3"/>
      <c r="L21" s="3"/>
      <c r="M21" s="3"/>
      <c r="N21" s="3"/>
      <c r="O21" s="3"/>
      <c r="P21" s="12"/>
      <c r="Q21" s="4"/>
    </row>
    <row r="22" spans="1:17" ht="26.1" customHeight="1">
      <c r="A22" s="54"/>
      <c r="B22" s="1" t="s">
        <v>35</v>
      </c>
      <c r="C22" s="4">
        <f>IF(AND((SUM(G21:L21)&gt;2),(SUM(G21:L21)&lt;6)),1,IF((SUM(G21:L21)&gt;5),2,0))</f>
        <v>0</v>
      </c>
      <c r="P22" s="27"/>
      <c r="Q22" s="4"/>
    </row>
    <row r="23" spans="1:17" ht="26.1" customHeight="1">
      <c r="A23" s="54"/>
      <c r="B23" s="1" t="s">
        <v>11</v>
      </c>
      <c r="E23" s="5">
        <f>(C20+C22)-E21</f>
        <v>25</v>
      </c>
      <c r="F23" s="5">
        <f>E23-F21</f>
        <v>25</v>
      </c>
      <c r="G23" s="5">
        <f>F23-G21</f>
        <v>25</v>
      </c>
      <c r="H23" s="5">
        <f aca="true" t="shared" si="2" ref="H23">G23-H21</f>
        <v>25</v>
      </c>
      <c r="I23" s="5">
        <f aca="true" t="shared" si="3" ref="I23">H23-I21</f>
        <v>25</v>
      </c>
      <c r="J23" s="5">
        <f aca="true" t="shared" si="4" ref="J23">I23-J21</f>
        <v>25</v>
      </c>
      <c r="K23" s="5">
        <f aca="true" t="shared" si="5" ref="K23">J23-K21</f>
        <v>25</v>
      </c>
      <c r="L23" s="5">
        <f aca="true" t="shared" si="6" ref="L23">K23-L21</f>
        <v>25</v>
      </c>
      <c r="M23" s="5">
        <f aca="true" t="shared" si="7" ref="M23">L23-M21</f>
        <v>25</v>
      </c>
      <c r="N23" s="5">
        <f aca="true" t="shared" si="8" ref="N23">M23-N21</f>
        <v>25</v>
      </c>
      <c r="O23" s="5">
        <f aca="true" t="shared" si="9" ref="O23">N23-O21</f>
        <v>25</v>
      </c>
      <c r="P23" s="15">
        <f aca="true" t="shared" si="10" ref="P23">O23-P21</f>
        <v>25</v>
      </c>
      <c r="Q23" s="4"/>
    </row>
    <row r="24" spans="1:17" ht="26.1" customHeight="1">
      <c r="A24" s="54" t="s">
        <v>19</v>
      </c>
      <c r="B24" s="1" t="s">
        <v>53</v>
      </c>
      <c r="C24" s="4">
        <f>SUM(E24:P24)</f>
        <v>0</v>
      </c>
      <c r="E24" s="3"/>
      <c r="F24" s="3"/>
      <c r="G24" s="3"/>
      <c r="H24" s="3"/>
      <c r="I24" s="3"/>
      <c r="J24" s="3"/>
      <c r="K24" s="3"/>
      <c r="L24" s="3"/>
      <c r="M24" s="3"/>
      <c r="N24" s="3"/>
      <c r="O24" s="3"/>
      <c r="P24" s="12"/>
      <c r="Q24" s="4"/>
    </row>
    <row r="25" spans="1:16" ht="26.1" customHeight="1">
      <c r="A25" s="54"/>
      <c r="B25" s="1" t="s">
        <v>35</v>
      </c>
      <c r="C25" s="4">
        <f>IF(AND((SUM(G24:L24)&gt;2),(SUM(G24:L24)&lt;6)),1,IF((SUM(G24:L24)&gt;5),2,0))</f>
        <v>0</v>
      </c>
      <c r="P25" s="27"/>
    </row>
    <row r="26" spans="1:17" ht="26.1" customHeight="1">
      <c r="A26" s="54"/>
      <c r="B26" s="1" t="s">
        <v>54</v>
      </c>
      <c r="E26" s="5">
        <f>(C20+C25)-E24</f>
        <v>25</v>
      </c>
      <c r="F26" s="5">
        <f>E26-F24</f>
        <v>25</v>
      </c>
      <c r="G26" s="5">
        <f aca="true" t="shared" si="11" ref="G26">F26-G24</f>
        <v>25</v>
      </c>
      <c r="H26" s="5">
        <f aca="true" t="shared" si="12" ref="H26">G26-H24</f>
        <v>25</v>
      </c>
      <c r="I26" s="5">
        <f aca="true" t="shared" si="13" ref="I26">H26-I24</f>
        <v>25</v>
      </c>
      <c r="J26" s="5">
        <f aca="true" t="shared" si="14" ref="J26">I26-J24</f>
        <v>25</v>
      </c>
      <c r="K26" s="5">
        <f aca="true" t="shared" si="15" ref="K26">J26-K24</f>
        <v>25</v>
      </c>
      <c r="L26" s="5">
        <f aca="true" t="shared" si="16" ref="L26">K26-L24</f>
        <v>25</v>
      </c>
      <c r="M26" s="5">
        <f aca="true" t="shared" si="17" ref="M26">L26-M24</f>
        <v>25</v>
      </c>
      <c r="N26" s="5">
        <f aca="true" t="shared" si="18" ref="N26">M26-N24</f>
        <v>25</v>
      </c>
      <c r="O26" s="5">
        <f aca="true" t="shared" si="19" ref="O26">N26-O24</f>
        <v>25</v>
      </c>
      <c r="P26" s="15">
        <f aca="true" t="shared" si="20" ref="P26">O26-P24</f>
        <v>25</v>
      </c>
      <c r="Q26" s="4"/>
    </row>
    <row r="27" spans="1:16" ht="26.1" customHeight="1">
      <c r="A27" s="26" t="s">
        <v>20</v>
      </c>
      <c r="P27" s="27"/>
    </row>
    <row r="28" spans="1:16" ht="26.1" customHeight="1">
      <c r="A28" s="52" t="s">
        <v>57</v>
      </c>
      <c r="B28" s="1" t="s">
        <v>21</v>
      </c>
      <c r="C28" s="4">
        <v>8</v>
      </c>
      <c r="P28" s="27"/>
    </row>
    <row r="29" spans="1:16" ht="26.1" customHeight="1" thickBot="1">
      <c r="A29" s="53"/>
      <c r="B29" s="14" t="s">
        <v>22</v>
      </c>
      <c r="C29" s="44">
        <f>I8+C25+C28</f>
        <v>33</v>
      </c>
      <c r="D29" s="23"/>
      <c r="E29" s="23"/>
      <c r="F29" s="23"/>
      <c r="G29" s="23"/>
      <c r="H29" s="23"/>
      <c r="I29" s="23"/>
      <c r="J29" s="23"/>
      <c r="K29" s="23"/>
      <c r="L29" s="23"/>
      <c r="M29" s="23"/>
      <c r="N29" s="23"/>
      <c r="O29" s="23"/>
      <c r="P29" s="28"/>
    </row>
    <row r="30" ht="15.75"/>
    <row r="31" spans="4:13" ht="42" customHeight="1">
      <c r="D31" s="51" t="s">
        <v>49</v>
      </c>
      <c r="E31" s="51"/>
      <c r="F31" s="51"/>
      <c r="G31" s="51"/>
      <c r="H31" s="51"/>
      <c r="I31" s="41"/>
      <c r="J31" s="42"/>
      <c r="K31" s="42"/>
      <c r="L31" s="42"/>
      <c r="M31" s="43"/>
    </row>
    <row r="33" spans="4:13" ht="42" customHeight="1">
      <c r="D33" s="51" t="s">
        <v>50</v>
      </c>
      <c r="E33" s="51"/>
      <c r="F33" s="51"/>
      <c r="G33" s="51"/>
      <c r="H33" s="51"/>
      <c r="I33" s="41"/>
      <c r="J33" s="42"/>
      <c r="K33" s="42"/>
      <c r="L33" s="42"/>
      <c r="M33" s="43"/>
    </row>
  </sheetData>
  <sheetProtection algorithmName="SHA-512" hashValue="hfcgVAzNRU6nxz4H0Ht6eNjXtkz1v9aBuoRhWNbjsy9gpFFohlsEd90gQ3AJlixfPk+EDw34S8JsF4JVuMG2iw==" saltValue="/nK73r7d+xFEeX/AunIh3g==" spinCount="100000" sheet="1" selectLockedCells="1"/>
  <mergeCells count="15">
    <mergeCell ref="A1:B1"/>
    <mergeCell ref="C2:F2"/>
    <mergeCell ref="C1:F1"/>
    <mergeCell ref="G1:K1"/>
    <mergeCell ref="M1:N1"/>
    <mergeCell ref="A28:A29"/>
    <mergeCell ref="A21:A23"/>
    <mergeCell ref="A24:A26"/>
    <mergeCell ref="A14:A15"/>
    <mergeCell ref="A16:A17"/>
    <mergeCell ref="C13:C15"/>
    <mergeCell ref="C16:C17"/>
    <mergeCell ref="E3:E11"/>
    <mergeCell ref="D31:H31"/>
    <mergeCell ref="D33:H33"/>
  </mergeCells>
  <conditionalFormatting sqref="C10">
    <cfRule type="cellIs" priority="1" dxfId="0" operator="notBetween">
      <formula>$C$5</formula>
      <formula>8</formula>
    </cfRule>
  </conditionalFormatting>
  <printOptions/>
  <pageMargins left="0.1968503937007874" right="0.1968503937007874" top="0.7500000000000001" bottom="0.7500000000000001" header="0.30000000000000004" footer="0.30000000000000004"/>
  <pageSetup fitToHeight="1" fitToWidth="1" horizontalDpi="600" verticalDpi="600" orientation="landscape" paperSize="9" scale="55"/>
  <headerFooter>
    <oddFooter>&amp;C&amp;"Calibri,Normal"&amp;K000000AGAPDC&amp;R&amp;"Calibri,Normal"&amp;K000000Maj juin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Isabelle Delannay</cp:lastModifiedBy>
  <dcterms:created xsi:type="dcterms:W3CDTF">2018-04-06T07:07:27Z</dcterms:created>
  <dcterms:modified xsi:type="dcterms:W3CDTF">2023-09-05T15:12:01Z</dcterms:modified>
  <cp:category/>
  <cp:version/>
  <cp:contentType/>
  <cp:contentStatus/>
</cp:coreProperties>
</file>